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B20" i="1" l="1"/>
  <c r="I6" i="1"/>
  <c r="I7" i="1"/>
  <c r="I8" i="1"/>
  <c r="I9" i="1"/>
  <c r="I10" i="1"/>
  <c r="B21" i="1" l="1"/>
  <c r="B22" i="1"/>
  <c r="B23" i="1"/>
  <c r="B24" i="1"/>
  <c r="I13" i="1"/>
  <c r="E21" i="1"/>
  <c r="G16" i="1"/>
  <c r="F16" i="1"/>
  <c r="C7" i="1"/>
  <c r="C8" i="1"/>
  <c r="C9" i="1"/>
  <c r="C10" i="1"/>
  <c r="C11" i="1"/>
  <c r="C12" i="1"/>
  <c r="C13" i="1"/>
  <c r="C14" i="1"/>
  <c r="C15" i="1"/>
  <c r="C6" i="1"/>
  <c r="C22" i="1" l="1"/>
  <c r="C20" i="1"/>
  <c r="C24" i="1"/>
  <c r="C23" i="1"/>
  <c r="C21" i="1"/>
  <c r="B25" i="1"/>
  <c r="C25" i="1" s="1"/>
  <c r="I11" i="1"/>
  <c r="B29" i="1"/>
  <c r="C29" i="1" s="1"/>
  <c r="I15" i="1"/>
  <c r="B28" i="1"/>
  <c r="C28" i="1" s="1"/>
  <c r="I14" i="1"/>
  <c r="B27" i="1"/>
  <c r="C27" i="1" s="1"/>
  <c r="B26" i="1"/>
  <c r="C26" i="1" s="1"/>
  <c r="I12" i="1"/>
  <c r="C16" i="1"/>
  <c r="I16" i="1" l="1"/>
  <c r="E24" i="1" s="1"/>
  <c r="C30" i="1"/>
  <c r="E27" i="1" s="1"/>
</calcChain>
</file>

<file path=xl/comments1.xml><?xml version="1.0" encoding="utf-8"?>
<comments xmlns="http://schemas.openxmlformats.org/spreadsheetml/2006/main">
  <authors>
    <author>microbox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金庫内金額確認日
月/日（例　1/5）で入力</t>
        </r>
      </text>
    </comment>
    <comment ref="F3" authorId="0">
      <text>
        <r>
          <rPr>
            <sz val="9"/>
            <color indexed="81"/>
            <rFont val="ＭＳ Ｐゴシック"/>
            <family val="3"/>
            <charset val="128"/>
          </rPr>
          <t>店舗収支確認日
月/日（例　1/25）で入力</t>
        </r>
      </text>
    </comment>
    <comment ref="F5" authorId="0">
      <text>
        <r>
          <rPr>
            <sz val="9"/>
            <color indexed="81"/>
            <rFont val="ＭＳ Ｐゴシック"/>
            <family val="3"/>
            <charset val="128"/>
          </rPr>
          <t>お釣りとして金庫内から準備した数</t>
        </r>
      </text>
    </comment>
    <comment ref="G5" authorId="0">
      <text>
        <r>
          <rPr>
            <sz val="9"/>
            <color indexed="81"/>
            <rFont val="ＭＳ Ｐゴシック"/>
            <family val="3"/>
            <charset val="128"/>
          </rPr>
          <t>売上確認　現在の数</t>
        </r>
      </text>
    </comment>
  </commentList>
</comments>
</file>

<file path=xl/sharedStrings.xml><?xml version="1.0" encoding="utf-8"?>
<sst xmlns="http://schemas.openxmlformats.org/spreadsheetml/2006/main" count="36" uniqueCount="29">
  <si>
    <t>確認日</t>
    <rPh sb="0" eb="2">
      <t>カクニン</t>
    </rPh>
    <rPh sb="2" eb="3">
      <t>ヒ</t>
    </rPh>
    <phoneticPr fontId="2"/>
  </si>
  <si>
    <t>金種</t>
    <rPh sb="0" eb="2">
      <t>キンシュ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</si>
  <si>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</si>
  <si>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</si>
  <si>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</si>
  <si>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確認日</t>
    <rPh sb="0" eb="2">
      <t>カクニン</t>
    </rPh>
    <rPh sb="2" eb="3">
      <t>ビ</t>
    </rPh>
    <phoneticPr fontId="2"/>
  </si>
  <si>
    <t>集計金額</t>
    <rPh sb="0" eb="2">
      <t>シュウケイ</t>
    </rPh>
    <rPh sb="2" eb="4">
      <t>キンガク</t>
    </rPh>
    <phoneticPr fontId="2"/>
  </si>
  <si>
    <t>増減</t>
    <rPh sb="0" eb="2">
      <t>ゾウゲン</t>
    </rPh>
    <phoneticPr fontId="2"/>
  </si>
  <si>
    <t>集計総額</t>
    <rPh sb="0" eb="2">
      <t>シュウケイ</t>
    </rPh>
    <rPh sb="2" eb="4">
      <t>ソウガク</t>
    </rPh>
    <phoneticPr fontId="2"/>
  </si>
  <si>
    <t>集計日最終集計表</t>
    <rPh sb="0" eb="2">
      <t>シュウケイ</t>
    </rPh>
    <rPh sb="2" eb="3">
      <t>ビ</t>
    </rPh>
    <rPh sb="3" eb="5">
      <t>サイシュウ</t>
    </rPh>
    <rPh sb="5" eb="8">
      <t>シュウケイヒョウ</t>
    </rPh>
    <phoneticPr fontId="2"/>
  </si>
  <si>
    <t>現金管理表（金種確認表）</t>
    <rPh sb="0" eb="2">
      <t>ゲンキン</t>
    </rPh>
    <rPh sb="2" eb="5">
      <t>カンリヒョウ</t>
    </rPh>
    <rPh sb="6" eb="8">
      <t>キンシュ</t>
    </rPh>
    <rPh sb="8" eb="10">
      <t>カクニン</t>
    </rPh>
    <rPh sb="10" eb="11">
      <t>ヒョウ</t>
    </rPh>
    <phoneticPr fontId="2"/>
  </si>
  <si>
    <t>お釣り準備（枚）</t>
    <rPh sb="1" eb="2">
      <t>ツ</t>
    </rPh>
    <rPh sb="3" eb="5">
      <t>ジュンビ</t>
    </rPh>
    <rPh sb="6" eb="7">
      <t>マイ</t>
    </rPh>
    <phoneticPr fontId="2"/>
  </si>
  <si>
    <t>本日の確認（枚）</t>
    <rPh sb="0" eb="2">
      <t>ホンジツ</t>
    </rPh>
    <rPh sb="3" eb="5">
      <t>カクニン</t>
    </rPh>
    <rPh sb="6" eb="7">
      <t>マイ</t>
    </rPh>
    <phoneticPr fontId="2"/>
  </si>
  <si>
    <t>収支確認日</t>
    <rPh sb="0" eb="2">
      <t>シュウシ</t>
    </rPh>
    <rPh sb="2" eb="4">
      <t>カクニン</t>
    </rPh>
    <rPh sb="4" eb="5">
      <t>ヒ</t>
    </rPh>
    <phoneticPr fontId="2"/>
  </si>
  <si>
    <t>・現金確認日を入力します</t>
    <rPh sb="1" eb="3">
      <t>ゲンキン</t>
    </rPh>
    <rPh sb="3" eb="5">
      <t>カクニン</t>
    </rPh>
    <rPh sb="5" eb="6">
      <t>ヒ</t>
    </rPh>
    <rPh sb="7" eb="9">
      <t>ニュウリョク</t>
    </rPh>
    <phoneticPr fontId="2"/>
  </si>
  <si>
    <t>・確認日の金種の枚数を記入します</t>
    <rPh sb="1" eb="3">
      <t>カクニン</t>
    </rPh>
    <rPh sb="3" eb="4">
      <t>ビ</t>
    </rPh>
    <rPh sb="5" eb="7">
      <t>キンシュ</t>
    </rPh>
    <rPh sb="8" eb="10">
      <t>マイスウ</t>
    </rPh>
    <rPh sb="11" eb="13">
      <t>キニュウ</t>
    </rPh>
    <phoneticPr fontId="2"/>
  </si>
  <si>
    <t>・収支を確認する日を入れます</t>
    <rPh sb="1" eb="3">
      <t>シュウシ</t>
    </rPh>
    <rPh sb="4" eb="6">
      <t>カクニン</t>
    </rPh>
    <rPh sb="8" eb="9">
      <t>ヒ</t>
    </rPh>
    <rPh sb="10" eb="11">
      <t>イ</t>
    </rPh>
    <phoneticPr fontId="2"/>
  </si>
  <si>
    <t>・お釣り準備で用意しておいた金種の枚数を入れます</t>
    <rPh sb="2" eb="3">
      <t>ツ</t>
    </rPh>
    <rPh sb="4" eb="6">
      <t>ジュンビ</t>
    </rPh>
    <rPh sb="7" eb="9">
      <t>ヨウイ</t>
    </rPh>
    <rPh sb="14" eb="16">
      <t>キンシュ</t>
    </rPh>
    <rPh sb="17" eb="19">
      <t>マイスウ</t>
    </rPh>
    <rPh sb="20" eb="21">
      <t>イ</t>
    </rPh>
    <phoneticPr fontId="2"/>
  </si>
  <si>
    <t>・本日の確認（収支確認）・・それぞれの枚数を入力します</t>
    <rPh sb="1" eb="3">
      <t>ホンジツ</t>
    </rPh>
    <rPh sb="4" eb="6">
      <t>カクニン</t>
    </rPh>
    <rPh sb="7" eb="9">
      <t>シュウシ</t>
    </rPh>
    <rPh sb="9" eb="11">
      <t>カクニン</t>
    </rPh>
    <rPh sb="19" eb="21">
      <t>マイスウ</t>
    </rPh>
    <rPh sb="22" eb="24">
      <t>ニュウリョク</t>
    </rPh>
    <phoneticPr fontId="2"/>
  </si>
  <si>
    <t>現金確認をした日からの収支結果が表示されます</t>
    <rPh sb="0" eb="2">
      <t>ゲンキン</t>
    </rPh>
    <rPh sb="2" eb="4">
      <t>カクニン</t>
    </rPh>
    <rPh sb="7" eb="8">
      <t>ヒ</t>
    </rPh>
    <rPh sb="11" eb="13">
      <t>シュウシ</t>
    </rPh>
    <rPh sb="13" eb="15">
      <t>ケッカ</t>
    </rPh>
    <rPh sb="16" eb="18">
      <t>ヒョウジ</t>
    </rPh>
    <phoneticPr fontId="2"/>
  </si>
  <si>
    <t>本日の収入</t>
    <rPh sb="0" eb="2">
      <t>ホンジツ</t>
    </rPh>
    <rPh sb="3" eb="5">
      <t>シュウニュウ</t>
    </rPh>
    <phoneticPr fontId="2"/>
  </si>
  <si>
    <t>・色のついた部分は自動計算されます</t>
    <rPh sb="1" eb="2">
      <t>イロ</t>
    </rPh>
    <rPh sb="6" eb="8">
      <t>ブブン</t>
    </rPh>
    <rPh sb="9" eb="11">
      <t>ジドウ</t>
    </rPh>
    <rPh sb="11" eb="13">
      <t>ケイサン</t>
    </rPh>
    <phoneticPr fontId="2"/>
  </si>
  <si>
    <t>お財布でも確認ができます</t>
    <rPh sb="1" eb="3">
      <t>サイフ</t>
    </rPh>
    <rPh sb="5" eb="7">
      <t>カクニン</t>
    </rPh>
    <phoneticPr fontId="2"/>
  </si>
  <si>
    <t>・お出かけ前のお財布の中身の金種の数を確認日の表に入力</t>
    <rPh sb="2" eb="3">
      <t>デ</t>
    </rPh>
    <rPh sb="5" eb="6">
      <t>マエ</t>
    </rPh>
    <rPh sb="8" eb="10">
      <t>サイフ</t>
    </rPh>
    <rPh sb="11" eb="13">
      <t>ナカミ</t>
    </rPh>
    <rPh sb="14" eb="16">
      <t>キンシュ</t>
    </rPh>
    <rPh sb="17" eb="18">
      <t>カズ</t>
    </rPh>
    <rPh sb="19" eb="21">
      <t>カクニン</t>
    </rPh>
    <rPh sb="21" eb="22">
      <t>ビ</t>
    </rPh>
    <rPh sb="23" eb="24">
      <t>ヒョウ</t>
    </rPh>
    <rPh sb="25" eb="27">
      <t>ニュウリョク</t>
    </rPh>
    <phoneticPr fontId="2"/>
  </si>
  <si>
    <t>集計日最終集計表に収支の状態が表示されます</t>
    <rPh sb="0" eb="2">
      <t>シュウケイ</t>
    </rPh>
    <rPh sb="2" eb="3">
      <t>ヒ</t>
    </rPh>
    <rPh sb="3" eb="5">
      <t>サイシュウ</t>
    </rPh>
    <rPh sb="5" eb="8">
      <t>シュウケイヒョウ</t>
    </rPh>
    <rPh sb="9" eb="11">
      <t>シュウシ</t>
    </rPh>
    <rPh sb="12" eb="14">
      <t>ジョウタイ</t>
    </rPh>
    <rPh sb="15" eb="17">
      <t>ヒョウジ</t>
    </rPh>
    <phoneticPr fontId="2"/>
  </si>
  <si>
    <t>※確認日と収支確認日の日にちを必ず入れてください</t>
    <rPh sb="1" eb="3">
      <t>カクニン</t>
    </rPh>
    <rPh sb="3" eb="4">
      <t>ビ</t>
    </rPh>
    <rPh sb="5" eb="7">
      <t>シュウシ</t>
    </rPh>
    <rPh sb="7" eb="9">
      <t>カクニン</t>
    </rPh>
    <rPh sb="9" eb="10">
      <t>ヒ</t>
    </rPh>
    <rPh sb="11" eb="12">
      <t>ヒ</t>
    </rPh>
    <rPh sb="15" eb="16">
      <t>カナラ</t>
    </rPh>
    <rPh sb="17" eb="18">
      <t>イ</t>
    </rPh>
    <phoneticPr fontId="2"/>
  </si>
  <si>
    <t>・お釣り準備（枚）の欄にも同じ金種の数を入れておきます</t>
    <rPh sb="2" eb="3">
      <t>ツ</t>
    </rPh>
    <rPh sb="4" eb="6">
      <t>ジュンビ</t>
    </rPh>
    <rPh sb="7" eb="8">
      <t>マイ</t>
    </rPh>
    <rPh sb="10" eb="11">
      <t>ラン</t>
    </rPh>
    <rPh sb="13" eb="14">
      <t>オナ</t>
    </rPh>
    <rPh sb="15" eb="17">
      <t>キンシュ</t>
    </rPh>
    <rPh sb="18" eb="19">
      <t>カズ</t>
    </rPh>
    <rPh sb="20" eb="21">
      <t>イ</t>
    </rPh>
    <phoneticPr fontId="2"/>
  </si>
  <si>
    <t>・帰宅後お財布の中身の金種の数を収支確認日の表の本日の確認（枚）に入力</t>
    <rPh sb="1" eb="3">
      <t>キタク</t>
    </rPh>
    <rPh sb="3" eb="4">
      <t>ゴ</t>
    </rPh>
    <rPh sb="5" eb="7">
      <t>サイフ</t>
    </rPh>
    <rPh sb="8" eb="10">
      <t>ナカミ</t>
    </rPh>
    <rPh sb="11" eb="13">
      <t>キンシュ</t>
    </rPh>
    <rPh sb="14" eb="15">
      <t>カズ</t>
    </rPh>
    <rPh sb="16" eb="18">
      <t>シュウシ</t>
    </rPh>
    <rPh sb="18" eb="20">
      <t>カクニン</t>
    </rPh>
    <rPh sb="20" eb="21">
      <t>ヒ</t>
    </rPh>
    <rPh sb="22" eb="23">
      <t>ヒョウ</t>
    </rPh>
    <rPh sb="24" eb="26">
      <t>ホンジツ</t>
    </rPh>
    <rPh sb="27" eb="29">
      <t>カクニン</t>
    </rPh>
    <rPh sb="30" eb="31">
      <t>マイ</t>
    </rPh>
    <rPh sb="33" eb="35">
      <t>ニュウリョク</t>
    </rPh>
    <phoneticPr fontId="2"/>
  </si>
  <si>
    <t>※確認日と収支確認日の日にちを必ずいれてください</t>
    <rPh sb="1" eb="3">
      <t>カクニン</t>
    </rPh>
    <rPh sb="3" eb="4">
      <t>ビ</t>
    </rPh>
    <rPh sb="5" eb="7">
      <t>シュウシ</t>
    </rPh>
    <rPh sb="7" eb="9">
      <t>カクニン</t>
    </rPh>
    <rPh sb="9" eb="10">
      <t>ヒ</t>
    </rPh>
    <rPh sb="11" eb="12">
      <t>ヒ</t>
    </rPh>
    <rPh sb="15" eb="16">
      <t>カナラ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</si>
</sst>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hidden="1"/>
    </xf>
    <xf numFmtId="38" fontId="3" fillId="2" borderId="1" xfId="1" applyFont="1" applyFill="1" applyBorder="1" applyProtection="1">
      <alignment vertical="center"/>
      <protection hidden="1"/>
    </xf>
    <xf numFmtId="38" fontId="3" fillId="2" borderId="1" xfId="1" applyFont="1" applyFill="1" applyBorder="1" applyAlignment="1" applyProtection="1">
      <alignment vertical="center"/>
      <protection hidden="1"/>
    </xf>
    <xf numFmtId="38" fontId="0" fillId="2" borderId="1" xfId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alignment vertical="center"/>
      <protection hidden="1"/>
    </xf>
    <xf numFmtId="38" fontId="0" fillId="2" borderId="6" xfId="1" applyFont="1" applyFill="1" applyBorder="1" applyProtection="1">
      <alignment vertical="center"/>
      <protection hidden="1"/>
    </xf>
    <xf numFmtId="38" fontId="3" fillId="2" borderId="9" xfId="1" applyFont="1" applyFill="1" applyBorder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0" xfId="0" applyNumberForma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76" fontId="3" fillId="2" borderId="14" xfId="0" applyNumberFormat="1" applyFont="1" applyFill="1" applyBorder="1" applyAlignment="1" applyProtection="1">
      <alignment horizontal="center" vertical="center"/>
      <protection hidden="1"/>
    </xf>
    <xf numFmtId="176" fontId="3" fillId="2" borderId="15" xfId="0" applyNumberFormat="1" applyFont="1" applyFill="1" applyBorder="1" applyAlignment="1" applyProtection="1">
      <alignment horizontal="center" vertical="center"/>
      <protection hidden="1"/>
    </xf>
    <xf numFmtId="176" fontId="3" fillId="2" borderId="16" xfId="0" applyNumberFormat="1" applyFont="1" applyFill="1" applyBorder="1" applyAlignment="1" applyProtection="1">
      <alignment horizontal="center" vertical="center"/>
      <protection hidden="1"/>
    </xf>
    <xf numFmtId="176" fontId="3" fillId="2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38" fontId="3" fillId="2" borderId="14" xfId="0" applyNumberFormat="1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38" fontId="3" fillId="2" borderId="14" xfId="1" applyFont="1" applyFill="1" applyBorder="1" applyAlignment="1" applyProtection="1">
      <alignment horizontal="center" vertical="center"/>
      <protection hidden="1"/>
    </xf>
    <xf numFmtId="38" fontId="3" fillId="2" borderId="15" xfId="1" applyFont="1" applyFill="1" applyBorder="1" applyAlignment="1" applyProtection="1">
      <alignment horizontal="center" vertical="center"/>
      <protection hidden="1"/>
    </xf>
    <xf numFmtId="38" fontId="3" fillId="2" borderId="20" xfId="1" applyFont="1" applyFill="1" applyBorder="1" applyAlignment="1" applyProtection="1">
      <alignment horizontal="center" vertical="center"/>
      <protection hidden="1"/>
    </xf>
    <xf numFmtId="38" fontId="3" fillId="2" borderId="21" xfId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topLeftCell="A7" zoomScaleNormal="100" workbookViewId="0">
      <selection activeCell="H24" sqref="H24"/>
    </sheetView>
  </sheetViews>
  <sheetFormatPr defaultRowHeight="13.5" x14ac:dyDescent="0.15"/>
  <cols>
    <col min="1" max="1" width="11.375" style="1" customWidth="1"/>
    <col min="2" max="2" width="10.75" style="1" customWidth="1"/>
    <col min="3" max="3" width="14.625" style="1" customWidth="1"/>
    <col min="4" max="4" width="3.5" style="1" customWidth="1"/>
    <col min="5" max="5" width="11.125" style="1" customWidth="1"/>
    <col min="6" max="6" width="14.5" style="1" customWidth="1"/>
    <col min="7" max="7" width="15.625" style="1" customWidth="1"/>
    <col min="8" max="8" width="12.625" style="1" customWidth="1"/>
    <col min="9" max="9" width="15.125" style="1" customWidth="1"/>
    <col min="10" max="10" width="4.25" style="1" customWidth="1"/>
    <col min="11" max="16384" width="9" style="1"/>
  </cols>
  <sheetData>
    <row r="1" spans="1:11" ht="17.25" x14ac:dyDescent="0.15">
      <c r="A1" s="28" t="s">
        <v>10</v>
      </c>
      <c r="B1" s="28"/>
      <c r="C1" s="28"/>
      <c r="D1" s="28"/>
      <c r="E1" s="28"/>
      <c r="F1" s="28"/>
      <c r="G1" s="28"/>
      <c r="H1" s="28"/>
      <c r="I1" s="28"/>
    </row>
    <row r="2" spans="1:11" ht="3" customHeight="1" x14ac:dyDescent="0.15"/>
    <row r="3" spans="1:11" ht="25.5" customHeight="1" x14ac:dyDescent="0.15">
      <c r="A3" s="2" t="s">
        <v>0</v>
      </c>
      <c r="B3" s="32"/>
      <c r="C3" s="32"/>
      <c r="E3" s="2" t="s">
        <v>13</v>
      </c>
      <c r="F3" s="29"/>
      <c r="G3" s="30"/>
      <c r="H3" s="3"/>
      <c r="I3" s="3"/>
    </row>
    <row r="4" spans="1:11" x14ac:dyDescent="0.15">
      <c r="K4" s="6" t="s">
        <v>14</v>
      </c>
    </row>
    <row r="5" spans="1:11" x14ac:dyDescent="0.15">
      <c r="A5" s="4" t="s">
        <v>1</v>
      </c>
      <c r="B5" s="4" t="s">
        <v>2</v>
      </c>
      <c r="C5" s="4" t="s">
        <v>3</v>
      </c>
      <c r="E5" s="4" t="s">
        <v>1</v>
      </c>
      <c r="F5" s="4" t="s">
        <v>11</v>
      </c>
      <c r="G5" s="4" t="s">
        <v>12</v>
      </c>
      <c r="H5" s="4" t="s">
        <v>7</v>
      </c>
      <c r="I5" s="4" t="s">
        <v>3</v>
      </c>
      <c r="K5" s="6" t="s">
        <v>15</v>
      </c>
    </row>
    <row r="6" spans="1:11" x14ac:dyDescent="0.15">
      <c r="A6" s="5">
        <v>10000</v>
      </c>
      <c r="B6" s="26"/>
      <c r="C6" s="15" t="str">
        <f>IF(B6="","",A6*B6)</f>
        <v/>
      </c>
      <c r="E6" s="5">
        <v>10000</v>
      </c>
      <c r="F6" s="26"/>
      <c r="G6" s="2"/>
      <c r="H6" s="20">
        <f>IF(G6="",0,G6-F6)</f>
        <v>0</v>
      </c>
      <c r="I6" s="15" t="str">
        <f>IF(G6="","",E6*H6)</f>
        <v/>
      </c>
      <c r="K6" s="6" t="s">
        <v>16</v>
      </c>
    </row>
    <row r="7" spans="1:11" x14ac:dyDescent="0.15">
      <c r="A7" s="5">
        <v>5000</v>
      </c>
      <c r="B7" s="26"/>
      <c r="C7" s="15" t="str">
        <f t="shared" ref="C7:C15" si="0">IF(B7="","",A7*B7)</f>
        <v/>
      </c>
      <c r="E7" s="5">
        <v>5000</v>
      </c>
      <c r="F7" s="26"/>
      <c r="G7" s="2"/>
      <c r="H7" s="20">
        <f t="shared" ref="H7:H15" si="1">IF(G7="",0,G7-F7)</f>
        <v>0</v>
      </c>
      <c r="I7" s="15" t="str">
        <f t="shared" ref="I7:I15" si="2">IF(G7="","",E7*H7)</f>
        <v/>
      </c>
      <c r="K7" s="1" t="s">
        <v>17</v>
      </c>
    </row>
    <row r="8" spans="1:11" x14ac:dyDescent="0.15">
      <c r="A8" s="5">
        <v>2000</v>
      </c>
      <c r="B8" s="26"/>
      <c r="C8" s="15" t="str">
        <f t="shared" si="0"/>
        <v/>
      </c>
      <c r="E8" s="5">
        <v>2000</v>
      </c>
      <c r="F8" s="26"/>
      <c r="G8" s="2"/>
      <c r="H8" s="20">
        <f t="shared" si="1"/>
        <v>0</v>
      </c>
      <c r="I8" s="15" t="str">
        <f t="shared" si="2"/>
        <v/>
      </c>
      <c r="K8" s="1" t="s">
        <v>18</v>
      </c>
    </row>
    <row r="9" spans="1:11" x14ac:dyDescent="0.15">
      <c r="A9" s="5">
        <v>1000</v>
      </c>
      <c r="B9" s="26"/>
      <c r="C9" s="15" t="str">
        <f t="shared" si="0"/>
        <v/>
      </c>
      <c r="E9" s="5">
        <v>1000</v>
      </c>
      <c r="F9" s="26"/>
      <c r="G9" s="2"/>
      <c r="H9" s="20">
        <f t="shared" si="1"/>
        <v>0</v>
      </c>
      <c r="I9" s="15" t="str">
        <f t="shared" si="2"/>
        <v/>
      </c>
      <c r="K9" s="1" t="s">
        <v>21</v>
      </c>
    </row>
    <row r="10" spans="1:11" x14ac:dyDescent="0.15">
      <c r="A10" s="5">
        <v>500</v>
      </c>
      <c r="B10" s="26"/>
      <c r="C10" s="15" t="str">
        <f t="shared" si="0"/>
        <v/>
      </c>
      <c r="E10" s="5">
        <v>500</v>
      </c>
      <c r="F10" s="26"/>
      <c r="G10" s="2"/>
      <c r="H10" s="20">
        <f t="shared" si="1"/>
        <v>0</v>
      </c>
      <c r="I10" s="15" t="str">
        <f t="shared" si="2"/>
        <v/>
      </c>
      <c r="K10" s="1" t="s">
        <v>19</v>
      </c>
    </row>
    <row r="11" spans="1:11" x14ac:dyDescent="0.15">
      <c r="A11" s="5">
        <v>100</v>
      </c>
      <c r="B11" s="26"/>
      <c r="C11" s="15" t="str">
        <f t="shared" si="0"/>
        <v/>
      </c>
      <c r="E11" s="5">
        <v>100</v>
      </c>
      <c r="F11" s="26"/>
      <c r="G11" s="2"/>
      <c r="H11" s="20">
        <f t="shared" si="1"/>
        <v>0</v>
      </c>
      <c r="I11" s="15" t="str">
        <f t="shared" si="2"/>
        <v/>
      </c>
      <c r="K11" s="1" t="s">
        <v>25</v>
      </c>
    </row>
    <row r="12" spans="1:11" x14ac:dyDescent="0.15">
      <c r="A12" s="5">
        <v>50</v>
      </c>
      <c r="B12" s="26"/>
      <c r="C12" s="15" t="str">
        <f t="shared" si="0"/>
        <v/>
      </c>
      <c r="E12" s="5">
        <v>50</v>
      </c>
      <c r="F12" s="26"/>
      <c r="G12" s="2"/>
      <c r="H12" s="20">
        <f t="shared" si="1"/>
        <v>0</v>
      </c>
      <c r="I12" s="15" t="str">
        <f t="shared" si="2"/>
        <v/>
      </c>
    </row>
    <row r="13" spans="1:11" x14ac:dyDescent="0.15">
      <c r="A13" s="5">
        <v>10</v>
      </c>
      <c r="B13" s="26"/>
      <c r="C13" s="15" t="str">
        <f t="shared" si="0"/>
        <v/>
      </c>
      <c r="E13" s="5">
        <v>10</v>
      </c>
      <c r="F13" s="26"/>
      <c r="G13" s="2"/>
      <c r="H13" s="20">
        <f t="shared" si="1"/>
        <v>0</v>
      </c>
      <c r="I13" s="15" t="str">
        <f t="shared" si="2"/>
        <v/>
      </c>
    </row>
    <row r="14" spans="1:11" x14ac:dyDescent="0.15">
      <c r="A14" s="5">
        <v>5</v>
      </c>
      <c r="B14" s="26"/>
      <c r="C14" s="15" t="str">
        <f t="shared" si="0"/>
        <v/>
      </c>
      <c r="E14" s="5">
        <v>5</v>
      </c>
      <c r="F14" s="26"/>
      <c r="G14" s="2"/>
      <c r="H14" s="20">
        <f t="shared" si="1"/>
        <v>0</v>
      </c>
      <c r="I14" s="15" t="str">
        <f t="shared" si="2"/>
        <v/>
      </c>
    </row>
    <row r="15" spans="1:11" x14ac:dyDescent="0.15">
      <c r="A15" s="5">
        <v>1</v>
      </c>
      <c r="B15" s="26"/>
      <c r="C15" s="15" t="str">
        <f t="shared" si="0"/>
        <v/>
      </c>
      <c r="E15" s="5">
        <v>1</v>
      </c>
      <c r="F15" s="26"/>
      <c r="G15" s="2"/>
      <c r="H15" s="20">
        <f t="shared" si="1"/>
        <v>0</v>
      </c>
      <c r="I15" s="15" t="str">
        <f t="shared" si="2"/>
        <v/>
      </c>
    </row>
    <row r="16" spans="1:11" ht="25.5" customHeight="1" x14ac:dyDescent="0.15">
      <c r="A16" s="31" t="s">
        <v>4</v>
      </c>
      <c r="B16" s="31"/>
      <c r="C16" s="16" t="str">
        <f>IF(SUM(C6:C15)=0,"",SUM(C6:C15))</f>
        <v/>
      </c>
      <c r="E16" s="24" t="s">
        <v>4</v>
      </c>
      <c r="F16" s="17">
        <f>$E$6*F6+$E$7*F7+$E$8*F8+$E$9*F9+$E$10*F10+$E$11*F11+$E$12*F12+$E$13*F13+$E$14*F14+$E$15*F15</f>
        <v>0</v>
      </c>
      <c r="G16" s="18">
        <f>$E$6*G6+$E$7*G7+$E$8*G8+$E$9*G9+$E$10*G10+$E$11*G11+$E$12*G12+$E$13*G13+$E$14*G14+$E$15*G15</f>
        <v>0</v>
      </c>
      <c r="H16" s="25" t="s">
        <v>20</v>
      </c>
      <c r="I16" s="19" t="str">
        <f>IF(SUM(I6:I15)=0,"",SUM(I6:I15))</f>
        <v/>
      </c>
    </row>
    <row r="17" spans="1:11" ht="5.25" customHeight="1" x14ac:dyDescent="0.15"/>
    <row r="18" spans="1:11" ht="14.25" thickBot="1" x14ac:dyDescent="0.2">
      <c r="A18" s="6" t="s">
        <v>9</v>
      </c>
      <c r="K18" s="1" t="s">
        <v>22</v>
      </c>
    </row>
    <row r="19" spans="1:11" ht="14.25" thickBot="1" x14ac:dyDescent="0.2">
      <c r="A19" s="7" t="s">
        <v>1</v>
      </c>
      <c r="B19" s="8" t="s">
        <v>2</v>
      </c>
      <c r="C19" s="9" t="s">
        <v>3</v>
      </c>
      <c r="G19" s="14"/>
      <c r="I19" s="14"/>
      <c r="K19" s="1" t="s">
        <v>23</v>
      </c>
    </row>
    <row r="20" spans="1:11" x14ac:dyDescent="0.15">
      <c r="A20" s="10">
        <v>10000</v>
      </c>
      <c r="B20" s="21" t="str">
        <f t="shared" ref="B20:B29" si="3">IF(G6="","",B6+H6)</f>
        <v/>
      </c>
      <c r="C20" s="22" t="str">
        <f>IF(OR($F$3="",$G$16=0),"",A20*B20)</f>
        <v/>
      </c>
      <c r="E20" s="35" t="s">
        <v>5</v>
      </c>
      <c r="F20" s="36"/>
      <c r="G20" s="11"/>
      <c r="H20" s="11"/>
      <c r="I20" s="11"/>
      <c r="K20" s="1" t="s">
        <v>26</v>
      </c>
    </row>
    <row r="21" spans="1:11" x14ac:dyDescent="0.15">
      <c r="A21" s="10">
        <v>5000</v>
      </c>
      <c r="B21" s="21" t="str">
        <f t="shared" si="3"/>
        <v/>
      </c>
      <c r="C21" s="22" t="str">
        <f t="shared" ref="C21:C29" si="4">IF(OR($F$3="",$G$16=0),"",A21*B21)</f>
        <v/>
      </c>
      <c r="E21" s="37" t="str">
        <f>IF(F3="","",F3)</f>
        <v/>
      </c>
      <c r="F21" s="38"/>
      <c r="G21" s="3"/>
      <c r="H21" s="3"/>
      <c r="I21" s="3"/>
      <c r="K21" s="1" t="s">
        <v>27</v>
      </c>
    </row>
    <row r="22" spans="1:11" x14ac:dyDescent="0.15">
      <c r="A22" s="10">
        <v>2000</v>
      </c>
      <c r="B22" s="21" t="str">
        <f t="shared" si="3"/>
        <v/>
      </c>
      <c r="C22" s="22" t="str">
        <f t="shared" si="4"/>
        <v/>
      </c>
      <c r="E22" s="39"/>
      <c r="F22" s="40"/>
      <c r="G22" s="3"/>
      <c r="H22" s="3"/>
      <c r="I22" s="3"/>
      <c r="K22" s="1" t="s">
        <v>24</v>
      </c>
    </row>
    <row r="23" spans="1:11" x14ac:dyDescent="0.15">
      <c r="A23" s="10">
        <v>1000</v>
      </c>
      <c r="B23" s="21" t="str">
        <f t="shared" si="3"/>
        <v/>
      </c>
      <c r="C23" s="22" t="str">
        <f t="shared" si="4"/>
        <v/>
      </c>
      <c r="E23" s="41" t="s">
        <v>6</v>
      </c>
      <c r="F23" s="42"/>
      <c r="G23" s="11"/>
      <c r="H23" s="11"/>
      <c r="I23" s="11"/>
      <c r="K23" s="1" t="s">
        <v>28</v>
      </c>
    </row>
    <row r="24" spans="1:11" x14ac:dyDescent="0.15">
      <c r="A24" s="10">
        <v>500</v>
      </c>
      <c r="B24" s="21" t="str">
        <f t="shared" si="3"/>
        <v/>
      </c>
      <c r="C24" s="22" t="str">
        <f t="shared" si="4"/>
        <v/>
      </c>
      <c r="E24" s="43" t="str">
        <f>I16</f>
        <v/>
      </c>
      <c r="F24" s="44"/>
      <c r="G24" s="12"/>
      <c r="H24" s="12"/>
      <c r="I24" s="12"/>
    </row>
    <row r="25" spans="1:11" x14ac:dyDescent="0.15">
      <c r="A25" s="10">
        <v>100</v>
      </c>
      <c r="B25" s="21" t="str">
        <f t="shared" si="3"/>
        <v/>
      </c>
      <c r="C25" s="22" t="str">
        <f t="shared" si="4"/>
        <v/>
      </c>
      <c r="E25" s="45"/>
      <c r="F25" s="46"/>
      <c r="G25" s="27"/>
      <c r="H25" s="12"/>
      <c r="I25" s="12"/>
    </row>
    <row r="26" spans="1:11" x14ac:dyDescent="0.15">
      <c r="A26" s="10">
        <v>50</v>
      </c>
      <c r="B26" s="21" t="str">
        <f t="shared" si="3"/>
        <v/>
      </c>
      <c r="C26" s="22" t="str">
        <f t="shared" si="4"/>
        <v/>
      </c>
      <c r="E26" s="41" t="s">
        <v>8</v>
      </c>
      <c r="F26" s="42"/>
      <c r="G26" s="13"/>
      <c r="H26" s="13"/>
      <c r="I26" s="13"/>
    </row>
    <row r="27" spans="1:11" x14ac:dyDescent="0.15">
      <c r="A27" s="10">
        <v>10</v>
      </c>
      <c r="B27" s="21" t="str">
        <f t="shared" si="3"/>
        <v/>
      </c>
      <c r="C27" s="22" t="str">
        <f t="shared" si="4"/>
        <v/>
      </c>
      <c r="E27" s="47" t="str">
        <f>C30</f>
        <v/>
      </c>
      <c r="F27" s="48"/>
      <c r="G27" s="13"/>
      <c r="H27" s="13"/>
      <c r="I27" s="13"/>
    </row>
    <row r="28" spans="1:11" ht="14.25" thickBot="1" x14ac:dyDescent="0.2">
      <c r="A28" s="10">
        <v>5</v>
      </c>
      <c r="B28" s="21" t="str">
        <f t="shared" si="3"/>
        <v/>
      </c>
      <c r="C28" s="22" t="str">
        <f t="shared" si="4"/>
        <v/>
      </c>
      <c r="E28" s="49"/>
      <c r="F28" s="50"/>
    </row>
    <row r="29" spans="1:11" x14ac:dyDescent="0.15">
      <c r="A29" s="10">
        <v>1</v>
      </c>
      <c r="B29" s="21" t="str">
        <f t="shared" si="3"/>
        <v/>
      </c>
      <c r="C29" s="22" t="str">
        <f t="shared" si="4"/>
        <v/>
      </c>
    </row>
    <row r="30" spans="1:11" ht="24" customHeight="1" thickBot="1" x14ac:dyDescent="0.2">
      <c r="A30" s="33" t="s">
        <v>4</v>
      </c>
      <c r="B30" s="34"/>
      <c r="C30" s="23" t="str">
        <f>IF(SUM(C20:C29)=0,"",SUM(C20:C29))</f>
        <v/>
      </c>
      <c r="F30" s="14"/>
      <c r="H30" s="14"/>
    </row>
  </sheetData>
  <sheetProtection password="D981" sheet="1" objects="1" scenarios="1"/>
  <mergeCells count="11">
    <mergeCell ref="A1:I1"/>
    <mergeCell ref="F3:G3"/>
    <mergeCell ref="A16:B16"/>
    <mergeCell ref="B3:C3"/>
    <mergeCell ref="A30:B30"/>
    <mergeCell ref="E20:F20"/>
    <mergeCell ref="E21:F22"/>
    <mergeCell ref="E23:F23"/>
    <mergeCell ref="E24:F25"/>
    <mergeCell ref="E26:F26"/>
    <mergeCell ref="E27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8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microbox</cp:lastModifiedBy>
  <cp:lastPrinted>2022-01-20T01:19:49Z</cp:lastPrinted>
  <dcterms:created xsi:type="dcterms:W3CDTF">2022-01-14T01:38:04Z</dcterms:created>
  <dcterms:modified xsi:type="dcterms:W3CDTF">2022-01-20T01:25:31Z</dcterms:modified>
</cp:coreProperties>
</file>