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クラウドワークス2023\クラウドワークス2023\20230902_20_テンプレ_30件_abe3624\20230901_20_テンプレ_30件_abe3624\22.コンビニ 掃除 チェック表\"/>
    </mc:Choice>
  </mc:AlternateContent>
  <xr:revisionPtr revIDLastSave="0" documentId="13_ncr:1_{88442053-F933-4F48-AC21-774D78922B5F}" xr6:coauthVersionLast="47" xr6:coauthVersionMax="47" xr10:uidLastSave="{00000000-0000-0000-0000-000000000000}"/>
  <bookViews>
    <workbookView xWindow="0" yWindow="1170" windowWidth="20490" windowHeight="101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Sheet1!$A$1:$K$35</definedName>
  </definedNames>
  <calcPr calcId="191029"/>
</workbook>
</file>

<file path=xl/calcChain.xml><?xml version="1.0" encoding="utf-8"?>
<calcChain xmlns="http://schemas.openxmlformats.org/spreadsheetml/2006/main">
  <c r="A5" i="1" l="1"/>
  <c r="B5" i="1" s="1"/>
  <c r="K4" i="1"/>
  <c r="J4" i="1"/>
  <c r="I4" i="1"/>
  <c r="H4" i="1"/>
  <c r="G4" i="1"/>
  <c r="D4" i="1"/>
  <c r="C4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l="1"/>
  <c r="B33" i="1" s="1"/>
  <c r="B34" i="1" l="1"/>
  <c r="B35" i="1" l="1"/>
</calcChain>
</file>

<file path=xl/sharedStrings.xml><?xml version="1.0" encoding="utf-8"?>
<sst xmlns="http://schemas.openxmlformats.org/spreadsheetml/2006/main" count="21" uniqueCount="18">
  <si>
    <t>掃除　チェックシート</t>
    <rPh sb="0" eb="2">
      <t>ソウジ</t>
    </rPh>
    <phoneticPr fontId="1"/>
  </si>
  <si>
    <t>店舗</t>
    <rPh sb="0" eb="2">
      <t>テンポ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</si>
  <si>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</si>
  <si>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</si>
  <si>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</t>
    <rPh sb="0" eb="1">
      <t>ヒ</t>
    </rPh>
    <rPh sb="1" eb="2">
      <t>ヅ</t>
    </rPh>
    <phoneticPr fontId="1"/>
  </si>
  <si>
    <t>曜日</t>
    <rPh sb="0" eb="2">
      <t>ヨウビ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</si>
  <si>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</si>
  <si>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</si>
  <si>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</si>
  <si>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</si>
  <si>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</si>
  <si>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</si>
  <si>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</si>
  <si>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掃除箇所</t>
    <rPh sb="0" eb="2">
      <t>ソウジ</t>
    </rPh>
    <rPh sb="2" eb="4">
      <t>カショ</t>
    </rPh>
    <phoneticPr fontId="1"/>
  </si>
  <si>
    <t>担当者</t>
    <rPh sb="0" eb="3">
      <t>タントウシャ</t>
    </rPh>
    <phoneticPr fontId="1"/>
  </si>
  <si>
    <t>担当者は掃除チェックをしたらサインをしてください</t>
    <rPh sb="0" eb="3">
      <t>タントウシャ</t>
    </rPh>
    <rPh sb="4" eb="6">
      <t>ソウジ</t>
    </rPh>
    <phoneticPr fontId="1"/>
  </si>
  <si>
    <t>場所（掃除箇所）</t>
    <rPh sb="0" eb="2">
      <t>バショ</t>
    </rPh>
    <rPh sb="3" eb="5">
      <t>ソウジ</t>
    </rPh>
    <rPh sb="5" eb="7">
      <t>カショ</t>
    </rPh>
    <phoneticPr fontId="1"/>
  </si>
  <si>
    <t>※A～G欄は　下欄の表の場所（掃除箇所）が入力されると表示されます</t>
    <rPh sb="4" eb="5">
      <t>ラン</t>
    </rPh>
    <rPh sb="7" eb="9">
      <t>カラン</t>
    </rPh>
    <rPh sb="10" eb="11">
      <t>ヒョウ</t>
    </rPh>
    <rPh sb="12" eb="14">
      <t>バショ</t>
    </rPh>
    <rPh sb="15" eb="17">
      <t>ソウジ</t>
    </rPh>
    <rPh sb="17" eb="19">
      <t>カショ</t>
    </rPh>
    <rPh sb="21" eb="23">
      <t>ニュウリョク</t>
    </rPh>
    <rPh sb="27" eb="29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</si>
</sst>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&quot;;@"/>
    <numFmt numFmtId="177" formatCode="aaa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4" tint="-0.24994659260841701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Normal="100" workbookViewId="0">
      <selection activeCell="P7" sqref="P7"/>
    </sheetView>
  </sheetViews>
  <sheetFormatPr defaultRowHeight="13.5" x14ac:dyDescent="0.15"/>
  <cols>
    <col min="1" max="1" width="5.5" customWidth="1"/>
    <col min="2" max="2" width="5.125" customWidth="1"/>
    <col min="3" max="3" width="10.625" customWidth="1"/>
    <col min="4" max="4" width="3.375" customWidth="1"/>
    <col min="5" max="5" width="3.875" customWidth="1"/>
    <col min="6" max="6" width="3.375" customWidth="1"/>
    <col min="7" max="11" width="10.625" customWidth="1"/>
    <col min="12" max="12" width="8.625" customWidth="1"/>
    <col min="13" max="13" width="9" customWidth="1"/>
  </cols>
  <sheetData>
    <row r="1" spans="1:13" ht="23.2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3" ht="21.75" customHeight="1" x14ac:dyDescent="0.15">
      <c r="A2" s="1" t="s">
        <v>1</v>
      </c>
      <c r="B2" s="12"/>
      <c r="C2" s="12"/>
      <c r="D2" s="12"/>
      <c r="E2" s="12"/>
      <c r="F2" s="12"/>
      <c r="G2" s="12"/>
    </row>
    <row r="3" spans="1:13" ht="24" customHeight="1" x14ac:dyDescent="0.15">
      <c r="C3" s="5"/>
      <c r="D3" s="5" t="s">
        <v>2</v>
      </c>
      <c r="E3" s="6"/>
      <c r="F3" s="5" t="s">
        <v>3</v>
      </c>
    </row>
    <row r="4" spans="1:13" ht="22.5" customHeight="1" x14ac:dyDescent="0.15">
      <c r="A4" s="2" t="s">
        <v>4</v>
      </c>
      <c r="B4" s="2" t="s">
        <v>5</v>
      </c>
      <c r="C4" s="9" t="str">
        <f>IF($C$38="",$A38,C38)</f>
        <v>A</v>
      </c>
      <c r="D4" s="10" t="str">
        <f>IF($C$39="",$A39,C39)</f>
        <v>B</v>
      </c>
      <c r="E4" s="10"/>
      <c r="F4" s="10"/>
      <c r="G4" s="9" t="str">
        <f>IF($C$40="",$A40,C40)</f>
        <v>C</v>
      </c>
      <c r="H4" s="9" t="str">
        <f>IF($C$41="",$A41,C41)</f>
        <v>D</v>
      </c>
      <c r="I4" s="9" t="str">
        <f>IF($C$42="",$A42,C42)</f>
        <v>E</v>
      </c>
      <c r="J4" s="9" t="str">
        <f>IF($C$43="",$A43,C43)</f>
        <v>F</v>
      </c>
      <c r="K4" s="9" t="str">
        <f>IF($C$44="",A44,C44)</f>
        <v>G</v>
      </c>
      <c r="M4" t="s">
        <v>17</v>
      </c>
    </row>
    <row r="5" spans="1:13" ht="23.1" customHeight="1" x14ac:dyDescent="0.15">
      <c r="A5" s="7" t="str">
        <f>IF(OR($C$3="",$E$3=""),"1日",DATE($C$3,$E$3,1))</f>
        <v>1日</v>
      </c>
      <c r="B5" s="3" t="str">
        <f>IF(A5="1日","",WEEKDAY(A5,1))</f>
        <v/>
      </c>
      <c r="C5" s="4"/>
      <c r="D5" s="11"/>
      <c r="E5" s="11"/>
      <c r="F5" s="11"/>
      <c r="G5" s="4"/>
      <c r="H5" s="4"/>
      <c r="I5" s="4"/>
      <c r="J5" s="4"/>
      <c r="K5" s="4"/>
      <c r="M5" t="s">
        <v>15</v>
      </c>
    </row>
    <row r="6" spans="1:13" ht="23.1" customHeight="1" x14ac:dyDescent="0.15">
      <c r="A6" s="7" t="str">
        <f>IF(A5="1日","2日",A5+1)</f>
        <v>2日</v>
      </c>
      <c r="B6" s="3" t="str">
        <f>IF(B5="","",WEEKDAY(A6,1))</f>
        <v/>
      </c>
      <c r="C6" s="4"/>
      <c r="D6" s="11"/>
      <c r="E6" s="11"/>
      <c r="F6" s="11"/>
      <c r="G6" s="4"/>
      <c r="H6" s="4"/>
      <c r="I6" s="4"/>
      <c r="J6" s="4"/>
      <c r="K6" s="4"/>
    </row>
    <row r="7" spans="1:13" ht="23.1" customHeight="1" x14ac:dyDescent="0.15">
      <c r="A7" s="7" t="str">
        <f>IF(A6="2日","3日",A6+1)</f>
        <v>3日</v>
      </c>
      <c r="B7" s="3" t="str">
        <f t="shared" ref="B7:B31" si="0">IF(B6="","",WEEKDAY(A7,1))</f>
        <v/>
      </c>
      <c r="C7" s="4"/>
      <c r="D7" s="11"/>
      <c r="E7" s="11"/>
      <c r="F7" s="11"/>
      <c r="G7" s="4"/>
      <c r="H7" s="4"/>
      <c r="I7" s="4"/>
      <c r="J7" s="4"/>
      <c r="K7" s="4"/>
    </row>
    <row r="8" spans="1:13" ht="23.1" customHeight="1" x14ac:dyDescent="0.15">
      <c r="A8" s="7" t="str">
        <f>IF(A7="3日","4日",A7+1)</f>
        <v>4日</v>
      </c>
      <c r="B8" s="3" t="str">
        <f t="shared" si="0"/>
        <v/>
      </c>
      <c r="C8" s="4"/>
      <c r="D8" s="11"/>
      <c r="E8" s="11"/>
      <c r="F8" s="11"/>
      <c r="G8" s="4"/>
      <c r="H8" s="4"/>
      <c r="I8" s="4"/>
      <c r="J8" s="4"/>
      <c r="K8" s="4"/>
    </row>
    <row r="9" spans="1:13" ht="23.1" customHeight="1" x14ac:dyDescent="0.15">
      <c r="A9" s="7" t="str">
        <f>IF(A8="4日","5日",A8+1)</f>
        <v>5日</v>
      </c>
      <c r="B9" s="3" t="str">
        <f t="shared" si="0"/>
        <v/>
      </c>
      <c r="C9" s="4"/>
      <c r="D9" s="11"/>
      <c r="E9" s="11"/>
      <c r="F9" s="11"/>
      <c r="G9" s="4"/>
      <c r="H9" s="4"/>
      <c r="I9" s="4"/>
      <c r="J9" s="4"/>
      <c r="K9" s="4"/>
    </row>
    <row r="10" spans="1:13" ht="23.1" customHeight="1" x14ac:dyDescent="0.15">
      <c r="A10" s="7" t="str">
        <f>IF(A9="5日","6日",A9+1)</f>
        <v>6日</v>
      </c>
      <c r="B10" s="3" t="str">
        <f t="shared" si="0"/>
        <v/>
      </c>
      <c r="C10" s="4"/>
      <c r="D10" s="11"/>
      <c r="E10" s="11"/>
      <c r="F10" s="11"/>
      <c r="G10" s="4"/>
      <c r="H10" s="4"/>
      <c r="I10" s="4"/>
      <c r="J10" s="4"/>
      <c r="K10" s="4"/>
    </row>
    <row r="11" spans="1:13" ht="23.1" customHeight="1" x14ac:dyDescent="0.15">
      <c r="A11" s="7" t="str">
        <f>IF(A10="6日","7日",A10+1)</f>
        <v>7日</v>
      </c>
      <c r="B11" s="3" t="str">
        <f t="shared" si="0"/>
        <v/>
      </c>
      <c r="C11" s="4"/>
      <c r="D11" s="11"/>
      <c r="E11" s="11"/>
      <c r="F11" s="11"/>
      <c r="G11" s="4"/>
      <c r="H11" s="4"/>
      <c r="I11" s="4"/>
      <c r="J11" s="4"/>
      <c r="K11" s="4"/>
    </row>
    <row r="12" spans="1:13" ht="23.1" customHeight="1" x14ac:dyDescent="0.15">
      <c r="A12" s="7" t="str">
        <f>IF(A11="7日","8日",A11+1)</f>
        <v>8日</v>
      </c>
      <c r="B12" s="3" t="str">
        <f t="shared" si="0"/>
        <v/>
      </c>
      <c r="C12" s="4"/>
      <c r="D12" s="11"/>
      <c r="E12" s="11"/>
      <c r="F12" s="11"/>
      <c r="G12" s="4"/>
      <c r="H12" s="4"/>
      <c r="I12" s="4"/>
      <c r="J12" s="4"/>
      <c r="K12" s="4"/>
    </row>
    <row r="13" spans="1:13" ht="23.1" customHeight="1" x14ac:dyDescent="0.15">
      <c r="A13" s="7" t="str">
        <f>IF(A12="8日","9日",A12+1)</f>
        <v>9日</v>
      </c>
      <c r="B13" s="3" t="str">
        <f t="shared" si="0"/>
        <v/>
      </c>
      <c r="C13" s="4"/>
      <c r="D13" s="11"/>
      <c r="E13" s="11"/>
      <c r="F13" s="11"/>
      <c r="G13" s="4"/>
      <c r="H13" s="4"/>
      <c r="I13" s="4"/>
      <c r="J13" s="4"/>
      <c r="K13" s="4"/>
    </row>
    <row r="14" spans="1:13" ht="23.1" customHeight="1" x14ac:dyDescent="0.15">
      <c r="A14" s="7" t="str">
        <f>IF(A13="9日","10日",A13+1)</f>
        <v>10日</v>
      </c>
      <c r="B14" s="3" t="str">
        <f t="shared" si="0"/>
        <v/>
      </c>
      <c r="C14" s="4"/>
      <c r="D14" s="11"/>
      <c r="E14" s="11"/>
      <c r="F14" s="11"/>
      <c r="G14" s="4"/>
      <c r="H14" s="4"/>
      <c r="I14" s="4"/>
      <c r="J14" s="4"/>
      <c r="K14" s="4"/>
    </row>
    <row r="15" spans="1:13" ht="23.1" customHeight="1" x14ac:dyDescent="0.15">
      <c r="A15" s="7" t="str">
        <f>IF(A14="10日","11日",A14+1)</f>
        <v>11日</v>
      </c>
      <c r="B15" s="3" t="str">
        <f t="shared" si="0"/>
        <v/>
      </c>
      <c r="C15" s="4"/>
      <c r="D15" s="11"/>
      <c r="E15" s="11"/>
      <c r="F15" s="11"/>
      <c r="G15" s="4"/>
      <c r="H15" s="4"/>
      <c r="I15" s="4"/>
      <c r="J15" s="4"/>
      <c r="K15" s="4"/>
    </row>
    <row r="16" spans="1:13" ht="23.1" customHeight="1" x14ac:dyDescent="0.15">
      <c r="A16" s="7" t="str">
        <f>IF(A15="11日","12日",A15+1)</f>
        <v>12日</v>
      </c>
      <c r="B16" s="3" t="str">
        <f t="shared" si="0"/>
        <v/>
      </c>
      <c r="C16" s="4"/>
      <c r="D16" s="11"/>
      <c r="E16" s="11"/>
      <c r="F16" s="11"/>
      <c r="G16" s="4"/>
      <c r="H16" s="4"/>
      <c r="I16" s="4"/>
      <c r="J16" s="4"/>
      <c r="K16" s="4"/>
    </row>
    <row r="17" spans="1:11" ht="23.1" customHeight="1" x14ac:dyDescent="0.15">
      <c r="A17" s="7" t="str">
        <f>IF(A16="12日","13日",A16+1)</f>
        <v>13日</v>
      </c>
      <c r="B17" s="3" t="str">
        <f t="shared" si="0"/>
        <v/>
      </c>
      <c r="C17" s="4"/>
      <c r="D17" s="11"/>
      <c r="E17" s="11"/>
      <c r="F17" s="11"/>
      <c r="G17" s="4"/>
      <c r="H17" s="4"/>
      <c r="I17" s="4"/>
      <c r="J17" s="4"/>
      <c r="K17" s="4"/>
    </row>
    <row r="18" spans="1:11" ht="23.1" customHeight="1" x14ac:dyDescent="0.15">
      <c r="A18" s="7" t="str">
        <f>IF(A17="13日","14日",A17+1)</f>
        <v>14日</v>
      </c>
      <c r="B18" s="3" t="str">
        <f t="shared" si="0"/>
        <v/>
      </c>
      <c r="C18" s="4"/>
      <c r="D18" s="11"/>
      <c r="E18" s="11"/>
      <c r="F18" s="11"/>
      <c r="G18" s="4"/>
      <c r="H18" s="4"/>
      <c r="I18" s="4"/>
      <c r="J18" s="4"/>
      <c r="K18" s="4"/>
    </row>
    <row r="19" spans="1:11" ht="23.1" customHeight="1" x14ac:dyDescent="0.15">
      <c r="A19" s="7" t="str">
        <f>IF(A18="14日","15日",A18+1)</f>
        <v>15日</v>
      </c>
      <c r="B19" s="3" t="str">
        <f t="shared" si="0"/>
        <v/>
      </c>
      <c r="C19" s="4"/>
      <c r="D19" s="11"/>
      <c r="E19" s="11"/>
      <c r="F19" s="11"/>
      <c r="G19" s="4"/>
      <c r="H19" s="4"/>
      <c r="I19" s="4"/>
      <c r="J19" s="4"/>
      <c r="K19" s="4"/>
    </row>
    <row r="20" spans="1:11" ht="23.1" customHeight="1" x14ac:dyDescent="0.15">
      <c r="A20" s="7" t="str">
        <f>IF(A19="15日","16日",A19+1)</f>
        <v>16日</v>
      </c>
      <c r="B20" s="3" t="str">
        <f t="shared" si="0"/>
        <v/>
      </c>
      <c r="C20" s="4"/>
      <c r="D20" s="11"/>
      <c r="E20" s="11"/>
      <c r="F20" s="11"/>
      <c r="G20" s="4"/>
      <c r="H20" s="4"/>
      <c r="I20" s="4"/>
      <c r="J20" s="4"/>
      <c r="K20" s="4"/>
    </row>
    <row r="21" spans="1:11" ht="23.1" customHeight="1" x14ac:dyDescent="0.15">
      <c r="A21" s="7" t="str">
        <f>IF(A20="16日","17日",A20+1)</f>
        <v>17日</v>
      </c>
      <c r="B21" s="3" t="str">
        <f t="shared" si="0"/>
        <v/>
      </c>
      <c r="C21" s="4"/>
      <c r="D21" s="11"/>
      <c r="E21" s="11"/>
      <c r="F21" s="11"/>
      <c r="G21" s="4"/>
      <c r="H21" s="4"/>
      <c r="I21" s="4"/>
      <c r="J21" s="4"/>
      <c r="K21" s="4"/>
    </row>
    <row r="22" spans="1:11" ht="23.1" customHeight="1" x14ac:dyDescent="0.15">
      <c r="A22" s="7" t="str">
        <f>IF(A21="17日","18日",A21+1)</f>
        <v>18日</v>
      </c>
      <c r="B22" s="3" t="str">
        <f t="shared" si="0"/>
        <v/>
      </c>
      <c r="C22" s="4"/>
      <c r="D22" s="11"/>
      <c r="E22" s="11"/>
      <c r="F22" s="11"/>
      <c r="G22" s="4"/>
      <c r="H22" s="4"/>
      <c r="I22" s="4"/>
      <c r="J22" s="4"/>
      <c r="K22" s="4"/>
    </row>
    <row r="23" spans="1:11" ht="23.1" customHeight="1" x14ac:dyDescent="0.15">
      <c r="A23" s="7" t="str">
        <f>IF(A22="18日","19日",A22+1)</f>
        <v>19日</v>
      </c>
      <c r="B23" s="3" t="str">
        <f t="shared" si="0"/>
        <v/>
      </c>
      <c r="C23" s="4"/>
      <c r="D23" s="11"/>
      <c r="E23" s="11"/>
      <c r="F23" s="11"/>
      <c r="G23" s="4"/>
      <c r="H23" s="4"/>
      <c r="I23" s="4"/>
      <c r="J23" s="4"/>
      <c r="K23" s="4"/>
    </row>
    <row r="24" spans="1:11" ht="23.1" customHeight="1" x14ac:dyDescent="0.15">
      <c r="A24" s="7" t="str">
        <f>IF(A23="19日","20日",A23+1)</f>
        <v>20日</v>
      </c>
      <c r="B24" s="3" t="str">
        <f t="shared" si="0"/>
        <v/>
      </c>
      <c r="C24" s="4"/>
      <c r="D24" s="11"/>
      <c r="E24" s="11"/>
      <c r="F24" s="11"/>
      <c r="G24" s="4"/>
      <c r="H24" s="4"/>
      <c r="I24" s="4"/>
      <c r="J24" s="4"/>
      <c r="K24" s="4"/>
    </row>
    <row r="25" spans="1:11" ht="23.1" customHeight="1" x14ac:dyDescent="0.15">
      <c r="A25" s="7" t="str">
        <f>IF(A24="20日","21日",A24+1)</f>
        <v>21日</v>
      </c>
      <c r="B25" s="3" t="str">
        <f t="shared" si="0"/>
        <v/>
      </c>
      <c r="C25" s="4"/>
      <c r="D25" s="11"/>
      <c r="E25" s="11"/>
      <c r="F25" s="11"/>
      <c r="G25" s="4"/>
      <c r="H25" s="4"/>
      <c r="I25" s="4"/>
      <c r="J25" s="4"/>
      <c r="K25" s="4"/>
    </row>
    <row r="26" spans="1:11" ht="23.1" customHeight="1" x14ac:dyDescent="0.15">
      <c r="A26" s="7" t="str">
        <f>IF(A25="21日","22日",A25+1)</f>
        <v>22日</v>
      </c>
      <c r="B26" s="3" t="str">
        <f t="shared" si="0"/>
        <v/>
      </c>
      <c r="C26" s="4"/>
      <c r="D26" s="11"/>
      <c r="E26" s="11"/>
      <c r="F26" s="11"/>
      <c r="G26" s="4"/>
      <c r="H26" s="4"/>
      <c r="I26" s="4"/>
      <c r="J26" s="4"/>
      <c r="K26" s="4"/>
    </row>
    <row r="27" spans="1:11" ht="23.1" customHeight="1" x14ac:dyDescent="0.15">
      <c r="A27" s="7" t="str">
        <f>IF(A26="22日","23日",A26+1)</f>
        <v>23日</v>
      </c>
      <c r="B27" s="3" t="str">
        <f t="shared" si="0"/>
        <v/>
      </c>
      <c r="C27" s="4"/>
      <c r="D27" s="11"/>
      <c r="E27" s="11"/>
      <c r="F27" s="11"/>
      <c r="G27" s="4"/>
      <c r="H27" s="4"/>
      <c r="I27" s="4"/>
      <c r="J27" s="4"/>
      <c r="K27" s="4"/>
    </row>
    <row r="28" spans="1:11" ht="23.1" customHeight="1" x14ac:dyDescent="0.15">
      <c r="A28" s="7" t="str">
        <f>IF(A27="23日","24日",A27+1)</f>
        <v>24日</v>
      </c>
      <c r="B28" s="3" t="str">
        <f t="shared" si="0"/>
        <v/>
      </c>
      <c r="C28" s="4"/>
      <c r="D28" s="11"/>
      <c r="E28" s="11"/>
      <c r="F28" s="11"/>
      <c r="G28" s="4"/>
      <c r="H28" s="4"/>
      <c r="I28" s="4"/>
      <c r="J28" s="4"/>
      <c r="K28" s="4"/>
    </row>
    <row r="29" spans="1:11" ht="23.1" customHeight="1" x14ac:dyDescent="0.15">
      <c r="A29" s="7" t="str">
        <f>IF(A28="24日","25日",A28+1)</f>
        <v>25日</v>
      </c>
      <c r="B29" s="3" t="str">
        <f t="shared" si="0"/>
        <v/>
      </c>
      <c r="C29" s="4"/>
      <c r="D29" s="11"/>
      <c r="E29" s="11"/>
      <c r="F29" s="11"/>
      <c r="G29" s="4"/>
      <c r="H29" s="4"/>
      <c r="I29" s="4"/>
      <c r="J29" s="4"/>
      <c r="K29" s="4"/>
    </row>
    <row r="30" spans="1:11" ht="23.1" customHeight="1" x14ac:dyDescent="0.15">
      <c r="A30" s="7" t="str">
        <f>IF(A29="25日","26日",A29+1)</f>
        <v>26日</v>
      </c>
      <c r="B30" s="3" t="str">
        <f t="shared" si="0"/>
        <v/>
      </c>
      <c r="C30" s="4"/>
      <c r="D30" s="11"/>
      <c r="E30" s="11"/>
      <c r="F30" s="11"/>
      <c r="G30" s="4"/>
      <c r="H30" s="4"/>
      <c r="I30" s="4"/>
      <c r="J30" s="4"/>
      <c r="K30" s="4"/>
    </row>
    <row r="31" spans="1:11" ht="23.1" customHeight="1" x14ac:dyDescent="0.15">
      <c r="A31" s="7" t="str">
        <f>IF(A30="26日","27日",A30+1)</f>
        <v>27日</v>
      </c>
      <c r="B31" s="3" t="str">
        <f t="shared" si="0"/>
        <v/>
      </c>
      <c r="C31" s="4"/>
      <c r="D31" s="11"/>
      <c r="E31" s="11"/>
      <c r="F31" s="11"/>
      <c r="G31" s="4"/>
      <c r="H31" s="4"/>
      <c r="I31" s="4"/>
      <c r="J31" s="4"/>
      <c r="K31" s="4"/>
    </row>
    <row r="32" spans="1:11" ht="23.1" customHeight="1" x14ac:dyDescent="0.15">
      <c r="A32" s="7" t="str">
        <f>IF(A31="27日","28日",IF(MONTH(A31)=MONTH(A31+1),A31+1,""))</f>
        <v>28日</v>
      </c>
      <c r="B32" s="3" t="str">
        <f t="shared" ref="B32:B35" si="1">IF(OR(B31="",A32=""),"",WEEKDAY(A32,1))</f>
        <v/>
      </c>
      <c r="C32" s="4"/>
      <c r="D32" s="11"/>
      <c r="E32" s="11"/>
      <c r="F32" s="11"/>
      <c r="G32" s="4"/>
      <c r="H32" s="4"/>
      <c r="I32" s="4"/>
      <c r="J32" s="4"/>
      <c r="K32" s="4"/>
    </row>
    <row r="33" spans="1:11" ht="23.1" customHeight="1" x14ac:dyDescent="0.15">
      <c r="A33" s="7" t="str">
        <f>IF(A32="28日","29日",IF(MONTH(A32)=MONTH(A32+1),A32+1,""))</f>
        <v>29日</v>
      </c>
      <c r="B33" s="3" t="str">
        <f t="shared" si="1"/>
        <v/>
      </c>
      <c r="C33" s="4"/>
      <c r="D33" s="11"/>
      <c r="E33" s="11"/>
      <c r="F33" s="11"/>
      <c r="G33" s="4"/>
      <c r="H33" s="4"/>
      <c r="I33" s="4"/>
      <c r="J33" s="4"/>
      <c r="K33" s="4"/>
    </row>
    <row r="34" spans="1:11" ht="23.1" customHeight="1" x14ac:dyDescent="0.15">
      <c r="A34" s="7" t="str">
        <f>IF(A33="","",IF(A33="29日","30日",IF(MONTH(A33)=MONTH(A33+1),A33+1,"")))</f>
        <v>30日</v>
      </c>
      <c r="B34" s="3" t="str">
        <f t="shared" si="1"/>
        <v/>
      </c>
      <c r="C34" s="4"/>
      <c r="D34" s="11"/>
      <c r="E34" s="11"/>
      <c r="F34" s="11"/>
      <c r="G34" s="4"/>
      <c r="H34" s="4"/>
      <c r="I34" s="4"/>
      <c r="J34" s="4"/>
      <c r="K34" s="4"/>
    </row>
    <row r="35" spans="1:11" ht="23.1" customHeight="1" x14ac:dyDescent="0.15">
      <c r="A35" s="7" t="str">
        <f>IF(A34="","",IF(A34="30日","31日",IF(MONTH(A34)=MONTH(A34+1),A34+1,"")))</f>
        <v>31日</v>
      </c>
      <c r="B35" s="3" t="str">
        <f t="shared" si="1"/>
        <v/>
      </c>
      <c r="C35" s="4"/>
      <c r="D35" s="11"/>
      <c r="E35" s="11"/>
      <c r="F35" s="11"/>
      <c r="G35" s="4"/>
      <c r="H35" s="4"/>
      <c r="I35" s="4"/>
      <c r="J35" s="4"/>
      <c r="K35" s="4"/>
    </row>
    <row r="37" spans="1:11" x14ac:dyDescent="0.15">
      <c r="A37" s="11" t="s">
        <v>13</v>
      </c>
      <c r="B37" s="11"/>
      <c r="C37" s="11" t="s">
        <v>16</v>
      </c>
      <c r="D37" s="11"/>
      <c r="E37" s="11"/>
      <c r="F37" s="11" t="s">
        <v>14</v>
      </c>
      <c r="G37" s="11"/>
      <c r="H37" s="8" t="s">
        <v>14</v>
      </c>
      <c r="I37" s="8" t="s">
        <v>14</v>
      </c>
      <c r="J37" s="8" t="s">
        <v>14</v>
      </c>
      <c r="K37" s="2"/>
    </row>
    <row r="38" spans="1:11" x14ac:dyDescent="0.15">
      <c r="A38" s="11" t="s">
        <v>6</v>
      </c>
      <c r="B38" s="11"/>
      <c r="C38" s="11"/>
      <c r="D38" s="11"/>
      <c r="E38" s="11"/>
      <c r="F38" s="11"/>
      <c r="G38" s="11"/>
      <c r="H38" s="4"/>
      <c r="I38" s="4"/>
      <c r="J38" s="4"/>
      <c r="K38" s="4"/>
    </row>
    <row r="39" spans="1:11" x14ac:dyDescent="0.15">
      <c r="A39" s="11" t="s">
        <v>7</v>
      </c>
      <c r="B39" s="11"/>
      <c r="C39" s="11"/>
      <c r="D39" s="11"/>
      <c r="E39" s="11"/>
      <c r="F39" s="11"/>
      <c r="G39" s="11"/>
      <c r="H39" s="4"/>
      <c r="I39" s="4"/>
      <c r="J39" s="4"/>
      <c r="K39" s="4"/>
    </row>
    <row r="40" spans="1:11" x14ac:dyDescent="0.15">
      <c r="A40" s="11" t="s">
        <v>8</v>
      </c>
      <c r="B40" s="11"/>
      <c r="C40" s="11"/>
      <c r="D40" s="11"/>
      <c r="E40" s="11"/>
      <c r="F40" s="11"/>
      <c r="G40" s="11"/>
      <c r="H40" s="4"/>
      <c r="I40" s="4"/>
      <c r="J40" s="4"/>
      <c r="K40" s="4"/>
    </row>
    <row r="41" spans="1:11" x14ac:dyDescent="0.15">
      <c r="A41" s="11" t="s">
        <v>9</v>
      </c>
      <c r="B41" s="11"/>
      <c r="C41" s="11"/>
      <c r="D41" s="11"/>
      <c r="E41" s="11"/>
      <c r="F41" s="11"/>
      <c r="G41" s="11"/>
      <c r="H41" s="4"/>
      <c r="I41" s="4"/>
      <c r="J41" s="4"/>
      <c r="K41" s="4"/>
    </row>
    <row r="42" spans="1:11" x14ac:dyDescent="0.15">
      <c r="A42" s="11" t="s">
        <v>10</v>
      </c>
      <c r="B42" s="11"/>
      <c r="C42" s="11"/>
      <c r="D42" s="11"/>
      <c r="E42" s="11"/>
      <c r="F42" s="11"/>
      <c r="G42" s="11"/>
      <c r="H42" s="4"/>
      <c r="I42" s="4"/>
      <c r="J42" s="4"/>
      <c r="K42" s="4"/>
    </row>
    <row r="43" spans="1:11" x14ac:dyDescent="0.15">
      <c r="A43" s="11" t="s">
        <v>11</v>
      </c>
      <c r="B43" s="11"/>
      <c r="C43" s="11"/>
      <c r="D43" s="11"/>
      <c r="E43" s="11"/>
      <c r="F43" s="11"/>
      <c r="G43" s="11"/>
      <c r="H43" s="4"/>
      <c r="I43" s="4"/>
      <c r="J43" s="4"/>
      <c r="K43" s="4"/>
    </row>
    <row r="44" spans="1:11" x14ac:dyDescent="0.15">
      <c r="A44" s="11" t="s">
        <v>12</v>
      </c>
      <c r="B44" s="11"/>
      <c r="C44" s="11"/>
      <c r="D44" s="11"/>
      <c r="E44" s="11"/>
      <c r="F44" s="11"/>
      <c r="G44" s="11"/>
      <c r="H44" s="4"/>
      <c r="I44" s="4"/>
      <c r="J44" s="4"/>
      <c r="K44" s="4"/>
    </row>
  </sheetData>
  <mergeCells count="58">
    <mergeCell ref="C42:E42"/>
    <mergeCell ref="C43:E43"/>
    <mergeCell ref="C44:E44"/>
    <mergeCell ref="B2:G2"/>
    <mergeCell ref="A1:K1"/>
    <mergeCell ref="F39:G39"/>
    <mergeCell ref="F40:G40"/>
    <mergeCell ref="F41:G41"/>
    <mergeCell ref="F42:G42"/>
    <mergeCell ref="F43:G43"/>
    <mergeCell ref="F44:G44"/>
    <mergeCell ref="A40:B40"/>
    <mergeCell ref="A41:B41"/>
    <mergeCell ref="A42:B42"/>
    <mergeCell ref="A43:B43"/>
    <mergeCell ref="A44:B44"/>
    <mergeCell ref="C40:E40"/>
    <mergeCell ref="C41:E41"/>
    <mergeCell ref="D33:F33"/>
    <mergeCell ref="D34:F34"/>
    <mergeCell ref="D35:F35"/>
    <mergeCell ref="A37:B37"/>
    <mergeCell ref="A38:B38"/>
    <mergeCell ref="A39:B39"/>
    <mergeCell ref="C37:E37"/>
    <mergeCell ref="F37:G37"/>
    <mergeCell ref="F38:G38"/>
    <mergeCell ref="C38:E38"/>
    <mergeCell ref="C39:E39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20:F20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4:F4"/>
    <mergeCell ref="D5:F5"/>
    <mergeCell ref="D6:F6"/>
    <mergeCell ref="D7:F7"/>
    <mergeCell ref="D8:F8"/>
  </mergeCells>
  <phoneticPr fontId="1"/>
  <conditionalFormatting sqref="A5:B35">
    <cfRule type="expression" dxfId="1" priority="1">
      <formula>$B5=1</formula>
    </cfRule>
    <cfRule type="expression" dxfId="0" priority="2">
      <formula>$B5=7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02" orientation="portrait" verticalDpi="0" r:id="rId1"/>
  <rowBreaks count="1" manualBreakCount="1">
    <brk id="3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microbox</dc:creator>
  <cp:lastModifiedBy>MicroBox パソコン寺子屋</cp:lastModifiedBy>
  <cp:lastPrinted>2023-09-18T01:50:33Z</cp:lastPrinted>
  <dcterms:created xsi:type="dcterms:W3CDTF">2023-09-13T04:22:58Z</dcterms:created>
  <dcterms:modified xsi:type="dcterms:W3CDTF">2023-09-18T01:59:51Z</dcterms:modified>
</cp:coreProperties>
</file>