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L20" i="1"/>
  <c r="L21" i="1"/>
  <c r="L22" i="1"/>
  <c r="F38" i="1" s="1"/>
  <c r="H38" i="1" s="1"/>
  <c r="L23" i="1"/>
  <c r="L24" i="1"/>
  <c r="L29" i="1"/>
  <c r="L30" i="1"/>
  <c r="L31" i="1"/>
  <c r="L32" i="1"/>
  <c r="L33" i="1"/>
  <c r="L34" i="1"/>
  <c r="L35" i="1"/>
  <c r="L36" i="1"/>
  <c r="K19" i="1"/>
  <c r="K20" i="1"/>
  <c r="K21" i="1"/>
  <c r="K22" i="1"/>
  <c r="K23" i="1"/>
  <c r="K24" i="1"/>
  <c r="K29" i="1"/>
  <c r="K30" i="1"/>
  <c r="K31" i="1"/>
  <c r="K32" i="1"/>
  <c r="K33" i="1"/>
  <c r="K34" i="1"/>
  <c r="K35" i="1"/>
  <c r="K36" i="1"/>
  <c r="F39" i="1"/>
  <c r="H39" i="1" s="1"/>
  <c r="L18" i="1"/>
  <c r="K18" i="1"/>
  <c r="L38" i="1" l="1"/>
  <c r="L37" i="1"/>
  <c r="L39" i="1" l="1"/>
  <c r="A10" i="1" s="1"/>
</calcChain>
</file>

<file path=xl/comments1.xml><?xml version="1.0" encoding="utf-8"?>
<comments xmlns="http://schemas.openxmlformats.org/spreadsheetml/2006/main">
  <authors>
    <author>作成者</author>
  </authors>
  <commentList>
    <comment ref="J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請求元企業名
郵便番号
住所
電話番号
担当者
登録番号　　など</t>
        </r>
      </text>
    </comment>
    <comment ref="F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軽減税率（8%）が適用されるものは「※」を入力してください。
</t>
        </r>
      </text>
    </comment>
    <comment ref="K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軽減税率に「※」を入力すると「8%」、それ以外は「10%」と表示されます。</t>
        </r>
      </text>
    </comment>
    <comment ref="L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小数点以下は、ROUNDDOWN関数で切り捨て処理しています。
四捨五入処理に変更したい場合は、ROUND関数
切り上げ処理に変更したい場合は、ROUNDUP関数にそれぞれ変更してください。</t>
        </r>
      </text>
    </comment>
  </commentList>
</comments>
</file>

<file path=xl/sharedStrings.xml><?xml version="1.0" encoding="utf-8"?>
<sst xmlns="http://schemas.openxmlformats.org/spreadsheetml/2006/main" count="40" uniqueCount="37">
  <si>
    <t>数量</t>
    <rPh sb="0" eb="2">
      <t>スウリョウ</t>
    </rPh>
    <phoneticPr fontId="2"/>
  </si>
  <si>
    <t>単位</t>
    <rPh sb="0" eb="2">
      <t>タンイ</t>
    </rPh>
    <phoneticPr fontId="2"/>
  </si>
  <si>
    <t>税率</t>
    <rPh sb="0" eb="2">
      <t>ゼイリツ</t>
    </rPh>
    <phoneticPr fontId="2"/>
  </si>
  <si>
    <t>金額（税抜）</t>
    <rPh sb="0" eb="2">
      <t>キンガク</t>
    </rPh>
    <rPh sb="3" eb="6">
      <t>ゼイ</t>
    </rPh>
    <phoneticPr fontId="2"/>
  </si>
  <si>
    <t>単価（税抜）</t>
    <rPh sb="0" eb="2">
      <t>タンカ</t>
    </rPh>
    <rPh sb="3" eb="5">
      <t>ゼイヌ</t>
    </rPh>
    <phoneticPr fontId="2"/>
  </si>
  <si>
    <t>請求番号</t>
    <rPh sb="0" eb="4">
      <t>セイキュウバンゴウ</t>
    </rPh>
    <phoneticPr fontId="2"/>
  </si>
  <si>
    <t>御中</t>
    <rPh sb="0" eb="2">
      <t>オンチュウ</t>
    </rPh>
    <phoneticPr fontId="2"/>
  </si>
  <si>
    <t>下記の通り、ご請求申し上げます。</t>
    <rPh sb="0" eb="2">
      <t>カキ</t>
    </rPh>
    <rPh sb="3" eb="4">
      <t>トオ</t>
    </rPh>
    <rPh sb="7" eb="10">
      <t>セイキュウモウ</t>
    </rPh>
    <rPh sb="11" eb="12">
      <t>ア</t>
    </rPh>
    <phoneticPr fontId="2"/>
  </si>
  <si>
    <t>ご請求金額（税込）</t>
    <rPh sb="1" eb="5">
      <t>セイキュウキンガク</t>
    </rPh>
    <rPh sb="6" eb="8">
      <t>ゼイコ</t>
    </rPh>
    <phoneticPr fontId="2"/>
  </si>
  <si>
    <t>振込先</t>
    <rPh sb="0" eb="3">
      <t>フリコミサキ</t>
    </rPh>
    <phoneticPr fontId="2"/>
  </si>
  <si>
    <t>振込期日</t>
    <rPh sb="0" eb="2">
      <t>フリコミ</t>
    </rPh>
    <rPh sb="2" eb="4">
      <t>キジツ</t>
    </rPh>
    <phoneticPr fontId="2"/>
  </si>
  <si>
    <t>消費税</t>
    <rPh sb="0" eb="3">
      <t>ショウヒゼイ</t>
    </rPh>
    <phoneticPr fontId="2"/>
  </si>
  <si>
    <t>小　計</t>
    <rPh sb="0" eb="1">
      <t>ショウ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</si>
  <si>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</si>
  <si>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軽減税率</t>
    <rPh sb="0" eb="4">
      <t>ケイゲンゼイリツ</t>
    </rPh>
    <phoneticPr fontId="2"/>
  </si>
  <si>
    <t>※は軽減税率（8%)対象</t>
    <rPh sb="2" eb="6">
      <t>ケイゲンゼイリツ</t>
    </rPh>
    <rPh sb="10" eb="12">
      <t>タイショウ</t>
    </rPh>
    <phoneticPr fontId="2"/>
  </si>
  <si>
    <t>税率区分</t>
    <rPh sb="0" eb="4">
      <t>ゼイリツクブン</t>
    </rPh>
    <phoneticPr fontId="2"/>
  </si>
  <si>
    <t>対象金額（税抜）</t>
    <rPh sb="0" eb="4">
      <t>タイショウキンガク</t>
    </rPh>
    <rPh sb="5" eb="7">
      <t>ゼイヌ</t>
    </rPh>
    <phoneticPr fontId="2"/>
  </si>
  <si>
    <t>10％対象</t>
    <rPh sb="3" eb="5">
      <t>タイショウ</t>
    </rPh>
    <phoneticPr fontId="2"/>
  </si>
  <si>
    <t>8%対象</t>
    <rPh sb="2" eb="4">
      <t>タイショウ</t>
    </rPh>
    <phoneticPr fontId="2"/>
  </si>
  <si>
    <t>摘　要</t>
    <rPh sb="0" eb="1">
      <t>テキ</t>
    </rPh>
    <rPh sb="2" eb="3">
      <t>ヨウ</t>
    </rPh>
    <phoneticPr fontId="2"/>
  </si>
  <si>
    <t>※ 振込手数料は御社のご負担にてお願いいたします。</t>
    <rPh sb="2" eb="7">
      <t>フリコミテスウリョウ</t>
    </rPh>
    <rPh sb="8" eb="10">
      <t>オンシャ</t>
    </rPh>
    <rPh sb="12" eb="14">
      <t>フタン</t>
    </rPh>
    <rPh sb="17" eb="18">
      <t>ネガ</t>
    </rPh>
    <phoneticPr fontId="2"/>
  </si>
  <si>
    <t>請求書</t>
    <rPh sb="0" eb="3">
      <t>セイキュウショ</t>
    </rPh>
    <phoneticPr fontId="2"/>
  </si>
  <si>
    <t>請求日</t>
    <rPh sb="0" eb="3">
      <t>セイキュウビ</t>
    </rPh>
    <phoneticPr fontId="2"/>
  </si>
  <si>
    <t>　備　考</t>
    <rPh sb="1" eb="2">
      <t>ビ</t>
    </rPh>
    <rPh sb="3" eb="4">
      <t>コウ</t>
    </rPh>
    <phoneticPr fontId="2"/>
  </si>
  <si>
    <t>〇×△株式会社</t>
    <rPh sb="3" eb="7">
      <t>カブシキガイシャ</t>
    </rPh>
    <phoneticPr fontId="2"/>
  </si>
  <si>
    <t>〒123-4567</t>
    <phoneticPr fontId="2"/>
  </si>
  <si>
    <t>〇〇県△△市□□区〇〇ー〇〇
△□ビル〇Ｆ</t>
    <rPh sb="2" eb="3">
      <t>ケン</t>
    </rPh>
    <rPh sb="4" eb="6">
      <t>サンカクシ</t>
    </rPh>
    <rPh sb="8" eb="9">
      <t>ク</t>
    </rPh>
    <phoneticPr fontId="2"/>
  </si>
  <si>
    <t>TEL012-3456-7891</t>
    <phoneticPr fontId="2"/>
  </si>
  <si>
    <t>株式会社□□□商事</t>
    <rPh sb="0" eb="4">
      <t>カブシキガイシャ</t>
    </rPh>
    <rPh sb="7" eb="9">
      <t>ショウジ</t>
    </rPh>
    <phoneticPr fontId="2"/>
  </si>
  <si>
    <t>※</t>
  </si>
  <si>
    <t>杯</t>
    <rPh sb="0" eb="1">
      <t>ハイ</t>
    </rPh>
    <phoneticPr fontId="2"/>
  </si>
  <si>
    <t>皿</t>
    <rPh sb="0" eb="1">
      <t>サラ</t>
    </rPh>
    <phoneticPr fontId="2"/>
  </si>
  <si>
    <t>〇×△銀行　□□支店
普通口座　×××××ー×××××</t>
    <rPh sb="3" eb="5">
      <t>ギンコウ</t>
    </rPh>
    <rPh sb="8" eb="10">
      <t>シテン</t>
    </rPh>
    <rPh sb="11" eb="15">
      <t>フツウコウザ</t>
    </rPh>
    <phoneticPr fontId="2"/>
  </si>
  <si>
    <t>食品A</t>
    <rPh sb="0" eb="2">
      <t>ショクヒン</t>
    </rPh>
    <phoneticPr fontId="2"/>
  </si>
  <si>
    <t>食品B</t>
    <rPh sb="0" eb="2">
      <t>ショクヒン</t>
    </rPh>
    <phoneticPr fontId="2"/>
  </si>
  <si>
    <t>食品B　持ち帰り</t>
    <rPh sb="0" eb="2">
      <t>ショクヒン</t>
    </rPh>
    <rPh sb="4" eb="5">
      <t>モ</t>
    </rPh>
    <rPh sb="6" eb="7">
      <t>カエ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</si>
</sst>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&quot;¥&quot;#,##0\-;[Red]&quot;¥&quot;\-#,##0\-"/>
    <numFmt numFmtId="177" formatCode="yyyy&quot;年&quot;m&quot;月&quot;d&quot;日&quot;;@"/>
    <numFmt numFmtId="178" formatCode="&quot;¥&quot;#,##0.000;[Red]&quot;¥&quot;\-#,##0.000"/>
  </numFmts>
  <fonts count="7">
    <font>
      <sz val="10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4" borderId="5" xfId="0" applyFill="1" applyBorder="1" applyAlignment="1">
      <alignment horizontal="center" vertical="center"/>
    </xf>
    <xf numFmtId="38" fontId="0" fillId="4" borderId="5" xfId="1" applyFont="1" applyFill="1" applyBorder="1">
      <alignment vertical="center"/>
    </xf>
    <xf numFmtId="9" fontId="0" fillId="4" borderId="5" xfId="3" applyFont="1" applyFill="1" applyBorder="1">
      <alignment vertical="center"/>
    </xf>
    <xf numFmtId="0" fontId="0" fillId="0" borderId="0" xfId="0" applyAlignment="1">
      <alignment vertical="center"/>
    </xf>
    <xf numFmtId="0" fontId="5" fillId="0" borderId="21" xfId="0" applyFont="1" applyBorder="1" applyAlignment="1"/>
    <xf numFmtId="0" fontId="0" fillId="4" borderId="8" xfId="0" applyFill="1" applyBorder="1" applyAlignment="1">
      <alignment horizontal="center" vertical="center"/>
    </xf>
    <xf numFmtId="38" fontId="0" fillId="4" borderId="8" xfId="1" applyFont="1" applyFill="1" applyBorder="1">
      <alignment vertical="center"/>
    </xf>
    <xf numFmtId="9" fontId="0" fillId="4" borderId="8" xfId="3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38" fontId="0" fillId="4" borderId="11" xfId="1" applyFont="1" applyFill="1" applyBorder="1">
      <alignment vertical="center"/>
    </xf>
    <xf numFmtId="9" fontId="0" fillId="4" borderId="11" xfId="3" applyFont="1" applyFill="1" applyBorder="1">
      <alignment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6" fontId="0" fillId="4" borderId="11" xfId="2" applyFont="1" applyFill="1" applyBorder="1">
      <alignment vertical="center"/>
    </xf>
    <xf numFmtId="6" fontId="0" fillId="4" borderId="5" xfId="2" applyFont="1" applyFill="1" applyBorder="1">
      <alignment vertical="center"/>
    </xf>
    <xf numFmtId="6" fontId="0" fillId="4" borderId="12" xfId="2" applyFont="1" applyFill="1" applyBorder="1">
      <alignment vertical="center"/>
    </xf>
    <xf numFmtId="6" fontId="0" fillId="4" borderId="6" xfId="2" applyFont="1" applyFill="1" applyBorder="1">
      <alignment vertical="center"/>
    </xf>
    <xf numFmtId="6" fontId="0" fillId="4" borderId="8" xfId="2" applyFont="1" applyFill="1" applyBorder="1">
      <alignment vertical="center"/>
    </xf>
    <xf numFmtId="6" fontId="0" fillId="4" borderId="9" xfId="2" applyFont="1" applyFill="1" applyBorder="1">
      <alignment vertical="center"/>
    </xf>
    <xf numFmtId="6" fontId="0" fillId="0" borderId="13" xfId="2" applyNumberFormat="1" applyFont="1" applyFill="1" applyBorder="1">
      <alignment vertical="center"/>
    </xf>
    <xf numFmtId="6" fontId="0" fillId="0" borderId="14" xfId="2" applyNumberFormat="1" applyFont="1" applyFill="1" applyBorder="1">
      <alignment vertical="center"/>
    </xf>
    <xf numFmtId="6" fontId="0" fillId="0" borderId="15" xfId="2" applyFont="1" applyBorder="1">
      <alignment vertical="center"/>
    </xf>
    <xf numFmtId="0" fontId="5" fillId="3" borderId="16" xfId="0" applyFont="1" applyFill="1" applyBorder="1" applyAlignment="1">
      <alignment horizontal="distributed" vertical="center" indent="2"/>
    </xf>
    <xf numFmtId="0" fontId="5" fillId="3" borderId="17" xfId="0" applyFont="1" applyFill="1" applyBorder="1" applyAlignment="1">
      <alignment horizontal="distributed" vertical="center" indent="2"/>
    </xf>
    <xf numFmtId="0" fontId="5" fillId="3" borderId="18" xfId="0" applyFont="1" applyFill="1" applyBorder="1" applyAlignment="1">
      <alignment horizontal="distributed" vertical="center" indent="2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6" fontId="0" fillId="2" borderId="32" xfId="2" applyFont="1" applyFill="1" applyBorder="1" applyAlignment="1">
      <alignment horizontal="right" vertical="center"/>
    </xf>
    <xf numFmtId="6" fontId="0" fillId="2" borderId="33" xfId="2" applyFont="1" applyFill="1" applyBorder="1" applyAlignment="1">
      <alignment horizontal="right" vertical="center"/>
    </xf>
    <xf numFmtId="6" fontId="0" fillId="0" borderId="8" xfId="2" applyFont="1" applyBorder="1" applyAlignment="1">
      <alignment horizontal="right" vertical="center"/>
    </xf>
    <xf numFmtId="178" fontId="0" fillId="0" borderId="8" xfId="2" applyNumberFormat="1" applyFont="1" applyBorder="1" applyAlignment="1">
      <alignment horizontal="right" vertical="center"/>
    </xf>
    <xf numFmtId="178" fontId="0" fillId="0" borderId="9" xfId="2" applyNumberFormat="1" applyFont="1" applyBorder="1" applyAlignment="1">
      <alignment horizontal="right"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distributed" vertical="center" indent="2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4" fillId="0" borderId="22" xfId="2" applyNumberFormat="1" applyFont="1" applyBorder="1" applyAlignment="1">
      <alignment horizontal="right" vertical="center" indent="3"/>
    </xf>
    <xf numFmtId="176" fontId="4" fillId="0" borderId="23" xfId="2" applyNumberFormat="1" applyFont="1" applyBorder="1" applyAlignment="1">
      <alignment horizontal="right" vertical="center" indent="3"/>
    </xf>
    <xf numFmtId="176" fontId="4" fillId="0" borderId="24" xfId="2" applyNumberFormat="1" applyFont="1" applyBorder="1" applyAlignment="1">
      <alignment horizontal="right" vertical="center" indent="3"/>
    </xf>
    <xf numFmtId="177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5" fillId="3" borderId="29" xfId="0" applyFont="1" applyFill="1" applyBorder="1" applyAlignment="1">
      <alignment horizontal="center" vertical="center"/>
    </xf>
    <xf numFmtId="6" fontId="0" fillId="2" borderId="30" xfId="2" applyFont="1" applyFill="1" applyBorder="1" applyAlignment="1">
      <alignment horizontal="right" vertical="center"/>
    </xf>
    <xf numFmtId="6" fontId="0" fillId="2" borderId="31" xfId="2" applyFont="1" applyFill="1" applyBorder="1" applyAlignment="1">
      <alignment horizontal="right" vertical="center"/>
    </xf>
    <xf numFmtId="6" fontId="0" fillId="0" borderId="2" xfId="2" applyFont="1" applyBorder="1" applyAlignment="1">
      <alignment horizontal="right" vertical="center"/>
    </xf>
    <xf numFmtId="178" fontId="0" fillId="0" borderId="2" xfId="2" applyNumberFormat="1" applyFont="1" applyBorder="1" applyAlignment="1">
      <alignment horizontal="right" vertical="center"/>
    </xf>
    <xf numFmtId="178" fontId="0" fillId="0" borderId="3" xfId="2" applyNumberFormat="1" applyFont="1" applyBorder="1" applyAlignment="1">
      <alignment horizontal="right"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3"/>
  <sheetViews>
    <sheetView tabSelected="1" zoomScaleNormal="100" workbookViewId="0">
      <selection activeCell="K4" sqref="K4:M4"/>
    </sheetView>
  </sheetViews>
  <sheetFormatPr defaultColWidth="6.75" defaultRowHeight="16.5"/>
  <cols>
    <col min="6" max="6" width="7.625" customWidth="1"/>
    <col min="9" max="9" width="7.875" customWidth="1"/>
  </cols>
  <sheetData>
    <row r="1" spans="1:13">
      <c r="A1" s="50" t="s">
        <v>22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12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>
      <c r="J4" s="9" t="s">
        <v>5</v>
      </c>
      <c r="K4" s="59"/>
      <c r="L4" s="59"/>
      <c r="M4" s="59"/>
    </row>
    <row r="5" spans="1:13" ht="17.25" thickBot="1">
      <c r="J5" s="9" t="s">
        <v>23</v>
      </c>
      <c r="K5" s="58"/>
      <c r="L5" s="58"/>
      <c r="M5" s="58"/>
    </row>
    <row r="6" spans="1:13" ht="28.5" customHeight="1" thickBot="1">
      <c r="A6" s="52" t="s">
        <v>29</v>
      </c>
      <c r="B6" s="53"/>
      <c r="C6" s="53"/>
      <c r="D6" s="53"/>
      <c r="E6" s="53"/>
      <c r="F6" s="5" t="s">
        <v>6</v>
      </c>
    </row>
    <row r="7" spans="1:13">
      <c r="B7" s="4"/>
      <c r="C7" s="4"/>
      <c r="D7" s="4"/>
      <c r="E7" s="4"/>
    </row>
    <row r="8" spans="1:13" ht="19.5">
      <c r="A8" t="s">
        <v>7</v>
      </c>
      <c r="J8" s="51" t="s">
        <v>25</v>
      </c>
      <c r="K8" s="51"/>
      <c r="L8" s="51"/>
      <c r="M8" s="51"/>
    </row>
    <row r="9" spans="1:13" ht="16.5" customHeight="1">
      <c r="A9" s="43" t="s">
        <v>8</v>
      </c>
      <c r="B9" s="34"/>
      <c r="C9" s="34"/>
      <c r="D9" s="34"/>
      <c r="E9" s="34"/>
      <c r="F9" s="35"/>
      <c r="J9" s="45" t="s">
        <v>26</v>
      </c>
      <c r="K9" s="45"/>
      <c r="L9" s="45"/>
      <c r="M9" s="45"/>
    </row>
    <row r="10" spans="1:13" ht="16.5" customHeight="1">
      <c r="A10" s="55">
        <f>IF(COUNTA(A18:E36)=0,"",L39)</f>
        <v>5136</v>
      </c>
      <c r="B10" s="56"/>
      <c r="C10" s="56"/>
      <c r="D10" s="56"/>
      <c r="E10" s="56"/>
      <c r="F10" s="57"/>
      <c r="J10" s="60" t="s">
        <v>27</v>
      </c>
      <c r="K10" s="60"/>
      <c r="L10" s="60"/>
      <c r="M10" s="60"/>
    </row>
    <row r="11" spans="1:13" ht="16.5" customHeight="1">
      <c r="A11" s="55"/>
      <c r="B11" s="56"/>
      <c r="C11" s="56"/>
      <c r="D11" s="56"/>
      <c r="E11" s="56"/>
      <c r="F11" s="57"/>
      <c r="J11" s="60"/>
      <c r="K11" s="60"/>
      <c r="L11" s="60"/>
      <c r="M11" s="60"/>
    </row>
    <row r="12" spans="1:13" ht="16.5" customHeight="1">
      <c r="A12" s="46" t="s">
        <v>9</v>
      </c>
      <c r="B12" s="46"/>
      <c r="C12" s="47" t="s">
        <v>33</v>
      </c>
      <c r="D12" s="48"/>
      <c r="E12" s="48"/>
      <c r="F12" s="48"/>
      <c r="J12" s="54" t="s">
        <v>28</v>
      </c>
      <c r="K12" s="54"/>
      <c r="L12" s="54"/>
      <c r="M12" s="54"/>
    </row>
    <row r="13" spans="1:13">
      <c r="A13" s="46"/>
      <c r="B13" s="46"/>
      <c r="C13" s="48"/>
      <c r="D13" s="48"/>
      <c r="E13" s="48"/>
      <c r="F13" s="48"/>
      <c r="J13" s="54"/>
      <c r="K13" s="54"/>
      <c r="L13" s="54"/>
      <c r="M13" s="54"/>
    </row>
    <row r="14" spans="1:13">
      <c r="A14" s="46" t="s">
        <v>10</v>
      </c>
      <c r="B14" s="46"/>
      <c r="C14" s="49">
        <v>45200</v>
      </c>
      <c r="D14" s="49"/>
      <c r="E14" s="49"/>
      <c r="F14" s="49"/>
      <c r="J14" s="45"/>
      <c r="K14" s="45"/>
      <c r="L14" s="45"/>
      <c r="M14" s="45"/>
    </row>
    <row r="15" spans="1:13">
      <c r="A15" t="s">
        <v>21</v>
      </c>
      <c r="J15" s="45"/>
      <c r="K15" s="45"/>
      <c r="L15" s="45"/>
      <c r="M15" s="45"/>
    </row>
    <row r="17" spans="1:13">
      <c r="A17" s="17" t="s">
        <v>20</v>
      </c>
      <c r="B17" s="15"/>
      <c r="C17" s="15"/>
      <c r="D17" s="15"/>
      <c r="E17" s="15"/>
      <c r="F17" s="14" t="s">
        <v>14</v>
      </c>
      <c r="G17" s="14" t="s">
        <v>0</v>
      </c>
      <c r="H17" s="14" t="s">
        <v>1</v>
      </c>
      <c r="I17" s="15" t="s">
        <v>4</v>
      </c>
      <c r="J17" s="15"/>
      <c r="K17" s="14" t="s">
        <v>2</v>
      </c>
      <c r="L17" s="15" t="s">
        <v>3</v>
      </c>
      <c r="M17" s="16"/>
    </row>
    <row r="18" spans="1:13">
      <c r="A18" s="18" t="s">
        <v>34</v>
      </c>
      <c r="B18" s="19"/>
      <c r="C18" s="19"/>
      <c r="D18" s="19"/>
      <c r="E18" s="19"/>
      <c r="F18" s="11" t="s">
        <v>30</v>
      </c>
      <c r="G18" s="12">
        <v>1</v>
      </c>
      <c r="H18" s="11" t="s">
        <v>31</v>
      </c>
      <c r="I18" s="22">
        <v>851</v>
      </c>
      <c r="J18" s="22"/>
      <c r="K18" s="13">
        <f>IF(A18="","",IF(F18="※",0.08,0.1))</f>
        <v>0.08</v>
      </c>
      <c r="L18" s="22">
        <f>IF(A18="","",G18*I18)</f>
        <v>851</v>
      </c>
      <c r="M18" s="24"/>
    </row>
    <row r="19" spans="1:13">
      <c r="A19" s="20" t="s">
        <v>35</v>
      </c>
      <c r="B19" s="21"/>
      <c r="C19" s="21"/>
      <c r="D19" s="21"/>
      <c r="E19" s="21"/>
      <c r="F19" s="11" t="s">
        <v>30</v>
      </c>
      <c r="G19" s="2">
        <v>3</v>
      </c>
      <c r="H19" s="1" t="s">
        <v>32</v>
      </c>
      <c r="I19" s="23">
        <v>552</v>
      </c>
      <c r="J19" s="23"/>
      <c r="K19" s="3">
        <f t="shared" ref="K19:K36" si="0">IF(A19="","",IF(F19="※",0.08,0.1))</f>
        <v>0.08</v>
      </c>
      <c r="L19" s="23">
        <f t="shared" ref="L19:L36" si="1">IF(A19="","",G19*I19)</f>
        <v>1656</v>
      </c>
      <c r="M19" s="25"/>
    </row>
    <row r="20" spans="1:13">
      <c r="A20" s="20"/>
      <c r="B20" s="21"/>
      <c r="C20" s="21"/>
      <c r="D20" s="21"/>
      <c r="E20" s="21"/>
      <c r="F20" s="1"/>
      <c r="G20" s="2"/>
      <c r="H20" s="1"/>
      <c r="I20" s="23"/>
      <c r="J20" s="23"/>
      <c r="K20" s="3" t="str">
        <f t="shared" si="0"/>
        <v/>
      </c>
      <c r="L20" s="23" t="str">
        <f t="shared" si="1"/>
        <v/>
      </c>
      <c r="M20" s="25"/>
    </row>
    <row r="21" spans="1:13">
      <c r="A21" s="20"/>
      <c r="B21" s="21"/>
      <c r="C21" s="21"/>
      <c r="D21" s="21"/>
      <c r="E21" s="21"/>
      <c r="F21" s="1"/>
      <c r="G21" s="2"/>
      <c r="H21" s="1"/>
      <c r="I21" s="23"/>
      <c r="J21" s="23"/>
      <c r="K21" s="3" t="str">
        <f t="shared" si="0"/>
        <v/>
      </c>
      <c r="L21" s="23" t="str">
        <f t="shared" si="1"/>
        <v/>
      </c>
      <c r="M21" s="25"/>
    </row>
    <row r="22" spans="1:13">
      <c r="A22" s="20" t="s">
        <v>36</v>
      </c>
      <c r="B22" s="21"/>
      <c r="C22" s="21"/>
      <c r="D22" s="21"/>
      <c r="E22" s="21"/>
      <c r="F22" s="1"/>
      <c r="G22" s="2">
        <v>4</v>
      </c>
      <c r="H22" s="1" t="s">
        <v>32</v>
      </c>
      <c r="I22" s="23">
        <v>552</v>
      </c>
      <c r="J22" s="23"/>
      <c r="K22" s="3">
        <f t="shared" si="0"/>
        <v>0.1</v>
      </c>
      <c r="L22" s="23">
        <f t="shared" si="1"/>
        <v>2208</v>
      </c>
      <c r="M22" s="25"/>
    </row>
    <row r="23" spans="1:13">
      <c r="A23" s="20"/>
      <c r="B23" s="21"/>
      <c r="C23" s="21"/>
      <c r="D23" s="21"/>
      <c r="E23" s="21"/>
      <c r="F23" s="1"/>
      <c r="G23" s="2"/>
      <c r="H23" s="1"/>
      <c r="I23" s="23"/>
      <c r="J23" s="23"/>
      <c r="K23" s="3" t="str">
        <f t="shared" si="0"/>
        <v/>
      </c>
      <c r="L23" s="23" t="str">
        <f t="shared" si="1"/>
        <v/>
      </c>
      <c r="M23" s="25"/>
    </row>
    <row r="24" spans="1:13">
      <c r="A24" s="20"/>
      <c r="B24" s="21"/>
      <c r="C24" s="21"/>
      <c r="D24" s="21"/>
      <c r="E24" s="21"/>
      <c r="F24" s="1"/>
      <c r="G24" s="2"/>
      <c r="H24" s="1"/>
      <c r="I24" s="23"/>
      <c r="J24" s="23"/>
      <c r="K24" s="3" t="str">
        <f t="shared" si="0"/>
        <v/>
      </c>
      <c r="L24" s="23" t="str">
        <f t="shared" si="1"/>
        <v/>
      </c>
      <c r="M24" s="25"/>
    </row>
    <row r="25" spans="1:13">
      <c r="A25" s="20"/>
      <c r="B25" s="21"/>
      <c r="C25" s="21"/>
      <c r="D25" s="21"/>
      <c r="E25" s="21"/>
      <c r="F25" s="1"/>
      <c r="G25" s="2"/>
      <c r="H25" s="1"/>
      <c r="I25" s="23"/>
      <c r="J25" s="23"/>
      <c r="K25" s="3"/>
      <c r="L25" s="23"/>
      <c r="M25" s="25"/>
    </row>
    <row r="26" spans="1:13">
      <c r="A26" s="20"/>
      <c r="B26" s="21"/>
      <c r="C26" s="21"/>
      <c r="D26" s="21"/>
      <c r="E26" s="21"/>
      <c r="F26" s="1"/>
      <c r="G26" s="2"/>
      <c r="H26" s="1"/>
      <c r="I26" s="23"/>
      <c r="J26" s="23"/>
      <c r="K26" s="3"/>
      <c r="L26" s="23"/>
      <c r="M26" s="25"/>
    </row>
    <row r="27" spans="1:13">
      <c r="A27" s="20"/>
      <c r="B27" s="21"/>
      <c r="C27" s="21"/>
      <c r="D27" s="21"/>
      <c r="E27" s="21"/>
      <c r="F27" s="1"/>
      <c r="G27" s="2"/>
      <c r="H27" s="1"/>
      <c r="I27" s="23"/>
      <c r="J27" s="23"/>
      <c r="K27" s="3"/>
      <c r="L27" s="23"/>
      <c r="M27" s="25"/>
    </row>
    <row r="28" spans="1:13">
      <c r="A28" s="20"/>
      <c r="B28" s="21"/>
      <c r="C28" s="21"/>
      <c r="D28" s="21"/>
      <c r="E28" s="21"/>
      <c r="F28" s="1"/>
      <c r="G28" s="2"/>
      <c r="H28" s="1"/>
      <c r="I28" s="23"/>
      <c r="J28" s="23"/>
      <c r="K28" s="3"/>
      <c r="L28" s="23"/>
      <c r="M28" s="25"/>
    </row>
    <row r="29" spans="1:13">
      <c r="A29" s="20"/>
      <c r="B29" s="21"/>
      <c r="C29" s="21"/>
      <c r="D29" s="21"/>
      <c r="E29" s="21"/>
      <c r="F29" s="1"/>
      <c r="G29" s="2"/>
      <c r="H29" s="1"/>
      <c r="I29" s="23"/>
      <c r="J29" s="23"/>
      <c r="K29" s="3" t="str">
        <f t="shared" si="0"/>
        <v/>
      </c>
      <c r="L29" s="23" t="str">
        <f t="shared" si="1"/>
        <v/>
      </c>
      <c r="M29" s="25"/>
    </row>
    <row r="30" spans="1:13">
      <c r="A30" s="20"/>
      <c r="B30" s="21"/>
      <c r="C30" s="21"/>
      <c r="D30" s="21"/>
      <c r="E30" s="21"/>
      <c r="F30" s="1"/>
      <c r="G30" s="2"/>
      <c r="H30" s="1"/>
      <c r="I30" s="23"/>
      <c r="J30" s="23"/>
      <c r="K30" s="3" t="str">
        <f t="shared" si="0"/>
        <v/>
      </c>
      <c r="L30" s="23" t="str">
        <f t="shared" si="1"/>
        <v/>
      </c>
      <c r="M30" s="25"/>
    </row>
    <row r="31" spans="1:13">
      <c r="A31" s="20"/>
      <c r="B31" s="21"/>
      <c r="C31" s="21"/>
      <c r="D31" s="21"/>
      <c r="E31" s="21"/>
      <c r="F31" s="1"/>
      <c r="G31" s="2"/>
      <c r="H31" s="1"/>
      <c r="I31" s="23"/>
      <c r="J31" s="23"/>
      <c r="K31" s="3" t="str">
        <f t="shared" si="0"/>
        <v/>
      </c>
      <c r="L31" s="23" t="str">
        <f t="shared" si="1"/>
        <v/>
      </c>
      <c r="M31" s="25"/>
    </row>
    <row r="32" spans="1:13">
      <c r="A32" s="20"/>
      <c r="B32" s="21"/>
      <c r="C32" s="21"/>
      <c r="D32" s="21"/>
      <c r="E32" s="21"/>
      <c r="F32" s="1"/>
      <c r="G32" s="2"/>
      <c r="H32" s="1"/>
      <c r="I32" s="23"/>
      <c r="J32" s="23"/>
      <c r="K32" s="3" t="str">
        <f t="shared" si="0"/>
        <v/>
      </c>
      <c r="L32" s="23" t="str">
        <f t="shared" si="1"/>
        <v/>
      </c>
      <c r="M32" s="25"/>
    </row>
    <row r="33" spans="1:13">
      <c r="A33" s="20"/>
      <c r="B33" s="21"/>
      <c r="C33" s="21"/>
      <c r="D33" s="21"/>
      <c r="E33" s="21"/>
      <c r="F33" s="1"/>
      <c r="G33" s="2"/>
      <c r="H33" s="1"/>
      <c r="I33" s="23"/>
      <c r="J33" s="23"/>
      <c r="K33" s="3" t="str">
        <f t="shared" si="0"/>
        <v/>
      </c>
      <c r="L33" s="23" t="str">
        <f t="shared" si="1"/>
        <v/>
      </c>
      <c r="M33" s="25"/>
    </row>
    <row r="34" spans="1:13">
      <c r="A34" s="20"/>
      <c r="B34" s="21"/>
      <c r="C34" s="21"/>
      <c r="D34" s="21"/>
      <c r="E34" s="21"/>
      <c r="F34" s="1"/>
      <c r="G34" s="2"/>
      <c r="H34" s="1"/>
      <c r="I34" s="23"/>
      <c r="J34" s="23"/>
      <c r="K34" s="3" t="str">
        <f t="shared" si="0"/>
        <v/>
      </c>
      <c r="L34" s="23" t="str">
        <f t="shared" si="1"/>
        <v/>
      </c>
      <c r="M34" s="25"/>
    </row>
    <row r="35" spans="1:13">
      <c r="A35" s="20"/>
      <c r="B35" s="21"/>
      <c r="C35" s="21"/>
      <c r="D35" s="21"/>
      <c r="E35" s="21"/>
      <c r="F35" s="1"/>
      <c r="G35" s="2"/>
      <c r="H35" s="1"/>
      <c r="I35" s="23"/>
      <c r="J35" s="23"/>
      <c r="K35" s="3" t="str">
        <f t="shared" si="0"/>
        <v/>
      </c>
      <c r="L35" s="23" t="str">
        <f t="shared" si="1"/>
        <v/>
      </c>
      <c r="M35" s="25"/>
    </row>
    <row r="36" spans="1:13">
      <c r="A36" s="41"/>
      <c r="B36" s="42"/>
      <c r="C36" s="42"/>
      <c r="D36" s="42"/>
      <c r="E36" s="42"/>
      <c r="F36" s="6"/>
      <c r="G36" s="7"/>
      <c r="H36" s="6"/>
      <c r="I36" s="26"/>
      <c r="J36" s="26"/>
      <c r="K36" s="8" t="str">
        <f t="shared" si="0"/>
        <v/>
      </c>
      <c r="L36" s="26" t="str">
        <f t="shared" si="1"/>
        <v/>
      </c>
      <c r="M36" s="27"/>
    </row>
    <row r="37" spans="1:13">
      <c r="A37" t="s">
        <v>15</v>
      </c>
      <c r="D37" s="43" t="s">
        <v>16</v>
      </c>
      <c r="E37" s="44"/>
      <c r="F37" s="64" t="s">
        <v>17</v>
      </c>
      <c r="G37" s="44"/>
      <c r="H37" s="34" t="s">
        <v>11</v>
      </c>
      <c r="I37" s="35"/>
      <c r="J37" s="31" t="s">
        <v>12</v>
      </c>
      <c r="K37" s="31"/>
      <c r="L37" s="28">
        <f>IF(COUNTA(A18:E36)=0,"",SUM(L18:M36))</f>
        <v>4715</v>
      </c>
      <c r="M37" s="28"/>
    </row>
    <row r="38" spans="1:13">
      <c r="D38" s="65" t="s">
        <v>18</v>
      </c>
      <c r="E38" s="66"/>
      <c r="F38" s="67">
        <f>IF(COUNTA($A$18:$E$36)=0,"",SUMIF($F$18:$F$36,"",$L$18:$M$36))</f>
        <v>2208</v>
      </c>
      <c r="G38" s="67"/>
      <c r="H38" s="68">
        <f>IF(COUNTA($A$18:$E$36)=0,"",F38*0.1)</f>
        <v>220.8</v>
      </c>
      <c r="I38" s="69"/>
      <c r="J38" s="32" t="s">
        <v>11</v>
      </c>
      <c r="K38" s="32"/>
      <c r="L38" s="29">
        <f>IF(COUNTA(A18:E36)=0,"",ROUNDDOWN(H38+H39,0))</f>
        <v>421</v>
      </c>
      <c r="M38" s="29"/>
    </row>
    <row r="39" spans="1:13">
      <c r="D39" s="36" t="s">
        <v>19</v>
      </c>
      <c r="E39" s="37"/>
      <c r="F39" s="38">
        <f>IF(COUNTA($A$18:$E$36)=0,"",SUMIF($F$18:$F$36,"※",$L$18:$M$36))</f>
        <v>2507</v>
      </c>
      <c r="G39" s="38"/>
      <c r="H39" s="39">
        <f>IF(COUNTA($A$18:$E$36)=0,"",F39*0.08)</f>
        <v>200.56</v>
      </c>
      <c r="I39" s="40"/>
      <c r="J39" s="33" t="s">
        <v>13</v>
      </c>
      <c r="K39" s="33"/>
      <c r="L39" s="30">
        <f>IF(COUNTA(A18:E36)=0,"",L37+L38)</f>
        <v>5136</v>
      </c>
      <c r="M39" s="30"/>
    </row>
    <row r="41" spans="1:13">
      <c r="A41" s="43" t="s">
        <v>24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5"/>
    </row>
    <row r="42" spans="1:13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3"/>
    </row>
    <row r="43" spans="1:13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3"/>
    </row>
  </sheetData>
  <mergeCells count="94">
    <mergeCell ref="A41:M41"/>
    <mergeCell ref="A42:M43"/>
    <mergeCell ref="I25:J25"/>
    <mergeCell ref="L25:M25"/>
    <mergeCell ref="I26:J26"/>
    <mergeCell ref="L26:M26"/>
    <mergeCell ref="A27:E27"/>
    <mergeCell ref="I27:J27"/>
    <mergeCell ref="L27:M27"/>
    <mergeCell ref="A28:E28"/>
    <mergeCell ref="I28:J28"/>
    <mergeCell ref="L28:M28"/>
    <mergeCell ref="F37:G37"/>
    <mergeCell ref="D38:E38"/>
    <mergeCell ref="F38:G38"/>
    <mergeCell ref="H38:I38"/>
    <mergeCell ref="A1:M2"/>
    <mergeCell ref="J8:M8"/>
    <mergeCell ref="A6:E6"/>
    <mergeCell ref="J9:M9"/>
    <mergeCell ref="J14:M14"/>
    <mergeCell ref="J12:M12"/>
    <mergeCell ref="A9:F9"/>
    <mergeCell ref="A10:F11"/>
    <mergeCell ref="K5:M5"/>
    <mergeCell ref="K4:M4"/>
    <mergeCell ref="J13:M13"/>
    <mergeCell ref="J10:M11"/>
    <mergeCell ref="J15:M15"/>
    <mergeCell ref="A12:B13"/>
    <mergeCell ref="A14:B14"/>
    <mergeCell ref="C12:F13"/>
    <mergeCell ref="C14:F14"/>
    <mergeCell ref="D39:E39"/>
    <mergeCell ref="F39:G39"/>
    <mergeCell ref="H39:I39"/>
    <mergeCell ref="A33:E33"/>
    <mergeCell ref="A34:E34"/>
    <mergeCell ref="A35:E35"/>
    <mergeCell ref="A36:E36"/>
    <mergeCell ref="D37:E37"/>
    <mergeCell ref="I33:J33"/>
    <mergeCell ref="I35:J35"/>
    <mergeCell ref="I36:J36"/>
    <mergeCell ref="J37:K37"/>
    <mergeCell ref="J38:K38"/>
    <mergeCell ref="J39:K39"/>
    <mergeCell ref="H37:I37"/>
    <mergeCell ref="A22:E22"/>
    <mergeCell ref="A23:E23"/>
    <mergeCell ref="A24:E24"/>
    <mergeCell ref="A29:E29"/>
    <mergeCell ref="A30:E30"/>
    <mergeCell ref="A31:E31"/>
    <mergeCell ref="A26:E26"/>
    <mergeCell ref="A25:E25"/>
    <mergeCell ref="I34:J34"/>
    <mergeCell ref="I23:J23"/>
    <mergeCell ref="I24:J24"/>
    <mergeCell ref="A32:E32"/>
    <mergeCell ref="L34:M34"/>
    <mergeCell ref="L36:M36"/>
    <mergeCell ref="L37:M37"/>
    <mergeCell ref="L38:M38"/>
    <mergeCell ref="L39:M39"/>
    <mergeCell ref="L35:M35"/>
    <mergeCell ref="L33:M33"/>
    <mergeCell ref="I22:J22"/>
    <mergeCell ref="L23:M23"/>
    <mergeCell ref="L24:M24"/>
    <mergeCell ref="L29:M29"/>
    <mergeCell ref="I29:J29"/>
    <mergeCell ref="I30:J30"/>
    <mergeCell ref="I31:J31"/>
    <mergeCell ref="I32:J32"/>
    <mergeCell ref="L21:M21"/>
    <mergeCell ref="L22:M22"/>
    <mergeCell ref="L30:M30"/>
    <mergeCell ref="L31:M31"/>
    <mergeCell ref="L32:M32"/>
    <mergeCell ref="A21:E21"/>
    <mergeCell ref="I17:J17"/>
    <mergeCell ref="I18:J18"/>
    <mergeCell ref="I19:J19"/>
    <mergeCell ref="I20:J20"/>
    <mergeCell ref="I21:J21"/>
    <mergeCell ref="L17:M17"/>
    <mergeCell ref="A17:E17"/>
    <mergeCell ref="A18:E18"/>
    <mergeCell ref="A19:E19"/>
    <mergeCell ref="A20:E20"/>
    <mergeCell ref="L18:M18"/>
    <mergeCell ref="L19:M19"/>
    <mergeCell ref="L20:M20"/>
  </mergeCells>
  <phoneticPr fontId="2"/>
  <dataValidations count="1">
    <dataValidation type="list" allowBlank="1" showInputMessage="1" showErrorMessage="1" sqref="F18:F36">
      <formula1>"※"</formula1>
    </dataValidation>
  </dataValidations>
  <printOptions horizontalCentered="1"/>
  <pageMargins left="0.25" right="0.25" top="0.75" bottom="0.75" header="0.3" footer="0.3"/>
  <pageSetup paperSize="9" scale="9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2023-09-20T01:42:53Z</dcterms:created>
  <dcterms:modified xsi:type="dcterms:W3CDTF">2023-09-25T18:14:33Z</dcterms:modified>
</cp:coreProperties>
</file>